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g1_86\003_MPL\MPL_Website\1_Downloads_und_Versanddateien\"/>
    </mc:Choice>
  </mc:AlternateContent>
  <bookViews>
    <workbookView xWindow="120" yWindow="45" windowWidth="12120" windowHeight="8580"/>
  </bookViews>
  <sheets>
    <sheet name="BHKW_Vorschlag_1" sheetId="3" r:id="rId1"/>
    <sheet name="BHKW_Vorschlag_2" sheetId="5" r:id="rId2"/>
    <sheet name="BHKW_Vorschlag_2 (2)" sheetId="6" r:id="rId3"/>
    <sheet name="BHKW_Vorschlag_3" sheetId="4" r:id="rId4"/>
    <sheet name="BHKW_Vorschlag_4" sheetId="1" r:id="rId5"/>
    <sheet name="BHKW_Vorschlag_4 (2)" sheetId="7" r:id="rId6"/>
  </sheets>
  <calcPr calcId="152511"/>
</workbook>
</file>

<file path=xl/calcChain.xml><?xml version="1.0" encoding="utf-8"?>
<calcChain xmlns="http://schemas.openxmlformats.org/spreadsheetml/2006/main">
  <c r="K8" i="3" l="1"/>
  <c r="D9" i="3"/>
  <c r="K9" i="3" s="1"/>
  <c r="H9" i="3"/>
  <c r="J10" i="3"/>
  <c r="J11" i="3"/>
  <c r="J12" i="3"/>
  <c r="F13" i="3"/>
  <c r="J14" i="3"/>
  <c r="J15" i="3"/>
  <c r="J16" i="3"/>
  <c r="E17" i="3"/>
  <c r="E13" i="3" s="1"/>
  <c r="H17" i="3"/>
  <c r="H13" i="3" s="1"/>
  <c r="J19" i="3"/>
  <c r="J20" i="3"/>
  <c r="J21" i="3"/>
  <c r="D22" i="3"/>
  <c r="J22" i="3" s="1"/>
  <c r="F22" i="3"/>
  <c r="H22" i="3"/>
  <c r="D26" i="3"/>
  <c r="F26" i="3"/>
  <c r="H26" i="3"/>
  <c r="D30" i="3"/>
  <c r="F30" i="3"/>
  <c r="H30" i="3"/>
  <c r="J34" i="3"/>
  <c r="D35" i="3"/>
  <c r="H35" i="3"/>
  <c r="J35" i="3" s="1"/>
  <c r="J40" i="3"/>
  <c r="D41" i="3"/>
  <c r="E41" i="3"/>
  <c r="E25" i="3" s="1"/>
  <c r="F41" i="3"/>
  <c r="G41" i="3"/>
  <c r="G25" i="3" s="1"/>
  <c r="G67" i="3" s="1"/>
  <c r="H41" i="3"/>
  <c r="D46" i="3"/>
  <c r="F46" i="3"/>
  <c r="H46" i="3"/>
  <c r="D49" i="3"/>
  <c r="K49" i="3" s="1"/>
  <c r="E49" i="3"/>
  <c r="E67" i="3" s="1"/>
  <c r="J50" i="3"/>
  <c r="J51" i="3"/>
  <c r="D52" i="3"/>
  <c r="E52" i="3"/>
  <c r="H52" i="3"/>
  <c r="J59" i="3"/>
  <c r="K60" i="3"/>
  <c r="D61" i="3"/>
  <c r="J62" i="3"/>
  <c r="D63" i="3"/>
  <c r="J63" i="3"/>
  <c r="D75" i="3"/>
  <c r="J76" i="3"/>
  <c r="D78" i="3"/>
  <c r="J78" i="3"/>
  <c r="D80" i="3"/>
  <c r="D77" i="3" s="1"/>
  <c r="K77" i="3" s="1"/>
  <c r="J80" i="3"/>
  <c r="D82" i="3"/>
  <c r="J82" i="3"/>
  <c r="K8" i="5"/>
  <c r="D9" i="5"/>
  <c r="J10" i="5"/>
  <c r="J11" i="5"/>
  <c r="J12" i="5"/>
  <c r="D13" i="5"/>
  <c r="J14" i="5"/>
  <c r="J15" i="5"/>
  <c r="E17" i="5"/>
  <c r="E13" i="5" s="1"/>
  <c r="H17" i="5"/>
  <c r="J17" i="5"/>
  <c r="J19" i="5"/>
  <c r="J20" i="5"/>
  <c r="J21" i="5"/>
  <c r="D22" i="5"/>
  <c r="J22" i="5" s="1"/>
  <c r="F22" i="5"/>
  <c r="F13" i="5" s="1"/>
  <c r="H22" i="5"/>
  <c r="D26" i="5"/>
  <c r="F26" i="5"/>
  <c r="F25" i="5" s="1"/>
  <c r="F66" i="5" s="1"/>
  <c r="H26" i="5"/>
  <c r="J26" i="5"/>
  <c r="D30" i="5"/>
  <c r="F30" i="5"/>
  <c r="H30" i="5"/>
  <c r="J30" i="5"/>
  <c r="J34" i="5"/>
  <c r="D35" i="5"/>
  <c r="H35" i="5"/>
  <c r="J40" i="5"/>
  <c r="D41" i="5"/>
  <c r="E41" i="5"/>
  <c r="E25" i="5" s="1"/>
  <c r="F41" i="5"/>
  <c r="G41" i="5"/>
  <c r="G25" i="5" s="1"/>
  <c r="H41" i="5"/>
  <c r="J41" i="5"/>
  <c r="D46" i="5"/>
  <c r="J46" i="5" s="1"/>
  <c r="F46" i="5"/>
  <c r="H46" i="5"/>
  <c r="D49" i="5"/>
  <c r="E49" i="5"/>
  <c r="K49" i="5"/>
  <c r="J50" i="5"/>
  <c r="J51" i="5"/>
  <c r="D52" i="5"/>
  <c r="E52" i="5"/>
  <c r="J59" i="5"/>
  <c r="K60" i="5"/>
  <c r="D61" i="5"/>
  <c r="K61" i="5"/>
  <c r="J62" i="5"/>
  <c r="D63" i="5"/>
  <c r="J63" i="5"/>
  <c r="G66" i="5"/>
  <c r="D69" i="5"/>
  <c r="K69" i="5"/>
  <c r="J70" i="5"/>
  <c r="D72" i="5"/>
  <c r="D71" i="5" s="1"/>
  <c r="J72" i="5"/>
  <c r="D74" i="5"/>
  <c r="J74" i="5"/>
  <c r="D76" i="5"/>
  <c r="J76" i="5"/>
  <c r="K8" i="6"/>
  <c r="D9" i="6"/>
  <c r="J11" i="6"/>
  <c r="J12" i="6"/>
  <c r="F13" i="6"/>
  <c r="J14" i="6"/>
  <c r="E15" i="6"/>
  <c r="H15" i="6"/>
  <c r="H13" i="6" s="1"/>
  <c r="D17" i="6"/>
  <c r="F17" i="6"/>
  <c r="H17" i="6"/>
  <c r="D20" i="6"/>
  <c r="G20" i="6"/>
  <c r="G48" i="6" s="1"/>
  <c r="D21" i="6"/>
  <c r="F21" i="6"/>
  <c r="H21" i="6"/>
  <c r="D24" i="6"/>
  <c r="F24" i="6"/>
  <c r="J24" i="6" s="1"/>
  <c r="H24" i="6"/>
  <c r="D27" i="6"/>
  <c r="H27" i="6"/>
  <c r="H20" i="6" s="1"/>
  <c r="D29" i="6"/>
  <c r="E29" i="6"/>
  <c r="E20" i="6" s="1"/>
  <c r="F29" i="6"/>
  <c r="J29" i="6" s="1"/>
  <c r="G29" i="6"/>
  <c r="H29" i="6"/>
  <c r="D33" i="6"/>
  <c r="J33" i="6" s="1"/>
  <c r="F33" i="6"/>
  <c r="H33" i="6"/>
  <c r="D36" i="6"/>
  <c r="D37" i="6"/>
  <c r="E37" i="6"/>
  <c r="E36" i="6" s="1"/>
  <c r="H37" i="6"/>
  <c r="J41" i="6"/>
  <c r="J45" i="6"/>
  <c r="D46" i="6"/>
  <c r="D44" i="6" s="1"/>
  <c r="D51" i="6"/>
  <c r="J52" i="6"/>
  <c r="K53" i="6"/>
  <c r="D54" i="6"/>
  <c r="J54" i="6" s="1"/>
  <c r="D56" i="6"/>
  <c r="D53" i="6" s="1"/>
  <c r="J56" i="6"/>
  <c r="D58" i="6"/>
  <c r="J58" i="6" s="1"/>
  <c r="K8" i="4"/>
  <c r="D9" i="4"/>
  <c r="J10" i="4"/>
  <c r="J11" i="4"/>
  <c r="J12" i="4"/>
  <c r="D13" i="4"/>
  <c r="J14" i="4"/>
  <c r="D15" i="4"/>
  <c r="J15" i="4"/>
  <c r="J17" i="4"/>
  <c r="E18" i="4"/>
  <c r="H18" i="4"/>
  <c r="J20" i="4"/>
  <c r="J21" i="4"/>
  <c r="J22" i="4"/>
  <c r="D23" i="4"/>
  <c r="F23" i="4"/>
  <c r="F13" i="4" s="1"/>
  <c r="H23" i="4"/>
  <c r="J23" i="4"/>
  <c r="G26" i="4"/>
  <c r="G72" i="4" s="1"/>
  <c r="D27" i="4"/>
  <c r="F27" i="4"/>
  <c r="F26" i="4" s="1"/>
  <c r="F72" i="4" s="1"/>
  <c r="H27" i="4"/>
  <c r="F31" i="4"/>
  <c r="H31" i="4"/>
  <c r="D33" i="4"/>
  <c r="D31" i="4" s="1"/>
  <c r="J31" i="4" s="1"/>
  <c r="J36" i="4"/>
  <c r="D37" i="4"/>
  <c r="H37" i="4"/>
  <c r="D39" i="4"/>
  <c r="J43" i="4"/>
  <c r="D44" i="4"/>
  <c r="E44" i="4"/>
  <c r="E26" i="4" s="1"/>
  <c r="F44" i="4"/>
  <c r="G44" i="4"/>
  <c r="H44" i="4"/>
  <c r="J44" i="4"/>
  <c r="D47" i="4"/>
  <c r="D50" i="4"/>
  <c r="F50" i="4"/>
  <c r="H50" i="4"/>
  <c r="D53" i="4"/>
  <c r="K53" i="4" s="1"/>
  <c r="E53" i="4"/>
  <c r="J54" i="4"/>
  <c r="J55" i="4"/>
  <c r="D56" i="4"/>
  <c r="E56" i="4"/>
  <c r="H56" i="4"/>
  <c r="J63" i="4"/>
  <c r="K64" i="4"/>
  <c r="J66" i="4"/>
  <c r="D68" i="4"/>
  <c r="J68" i="4" s="1"/>
  <c r="K8" i="1"/>
  <c r="D9" i="1"/>
  <c r="H9" i="1"/>
  <c r="J10" i="1"/>
  <c r="J11" i="1"/>
  <c r="J12" i="1"/>
  <c r="J14" i="1"/>
  <c r="D15" i="1"/>
  <c r="D13" i="1" s="1"/>
  <c r="J15" i="1"/>
  <c r="J16" i="1"/>
  <c r="J17" i="1"/>
  <c r="E18" i="1"/>
  <c r="E13" i="1" s="1"/>
  <c r="H18" i="1"/>
  <c r="J18" i="1" s="1"/>
  <c r="J20" i="1"/>
  <c r="J21" i="1"/>
  <c r="J22" i="1"/>
  <c r="D23" i="1"/>
  <c r="F23" i="1"/>
  <c r="F13" i="1" s="1"/>
  <c r="H23" i="1"/>
  <c r="E26" i="1"/>
  <c r="F26" i="1"/>
  <c r="D27" i="1"/>
  <c r="F27" i="1"/>
  <c r="H27" i="1"/>
  <c r="D31" i="1"/>
  <c r="F31" i="1"/>
  <c r="H31" i="1"/>
  <c r="D33" i="1"/>
  <c r="J36" i="1"/>
  <c r="D37" i="1"/>
  <c r="J37" i="1" s="1"/>
  <c r="D39" i="1"/>
  <c r="H37" i="1"/>
  <c r="J43" i="1"/>
  <c r="D44" i="1"/>
  <c r="E44" i="1"/>
  <c r="F44" i="1"/>
  <c r="G44" i="1"/>
  <c r="G26" i="1" s="1"/>
  <c r="H44" i="1"/>
  <c r="D47" i="1"/>
  <c r="D50" i="1"/>
  <c r="J50" i="1" s="1"/>
  <c r="F50" i="1"/>
  <c r="H50" i="1"/>
  <c r="D53" i="1"/>
  <c r="J54" i="1"/>
  <c r="J55" i="1"/>
  <c r="D56" i="1"/>
  <c r="E56" i="1"/>
  <c r="E53" i="1" s="1"/>
  <c r="E72" i="1" s="1"/>
  <c r="J63" i="1"/>
  <c r="K64" i="1"/>
  <c r="J66" i="1"/>
  <c r="D68" i="1"/>
  <c r="J68" i="1"/>
  <c r="G72" i="1"/>
  <c r="K53" i="1" l="1"/>
  <c r="H13" i="4"/>
  <c r="J16" i="4"/>
  <c r="J15" i="6"/>
  <c r="E13" i="6"/>
  <c r="E48" i="6" s="1"/>
  <c r="K71" i="5"/>
  <c r="D79" i="5"/>
  <c r="K75" i="3"/>
  <c r="D85" i="3"/>
  <c r="D25" i="3"/>
  <c r="J41" i="3"/>
  <c r="H25" i="3"/>
  <c r="H67" i="3" s="1"/>
  <c r="J56" i="1"/>
  <c r="K9" i="1"/>
  <c r="J56" i="4"/>
  <c r="J18" i="4"/>
  <c r="E13" i="4"/>
  <c r="K13" i="4" s="1"/>
  <c r="J27" i="6"/>
  <c r="E66" i="5"/>
  <c r="J35" i="5"/>
  <c r="D25" i="5"/>
  <c r="F25" i="3"/>
  <c r="F67" i="3" s="1"/>
  <c r="D26" i="1"/>
  <c r="J27" i="1"/>
  <c r="J37" i="4"/>
  <c r="J27" i="4"/>
  <c r="K44" i="6"/>
  <c r="H56" i="1"/>
  <c r="J44" i="1"/>
  <c r="J31" i="1"/>
  <c r="F72" i="1"/>
  <c r="J50" i="4"/>
  <c r="J37" i="6"/>
  <c r="D13" i="6"/>
  <c r="K13" i="6" s="1"/>
  <c r="J17" i="6"/>
  <c r="H9" i="6"/>
  <c r="K9" i="6" s="1"/>
  <c r="J10" i="6"/>
  <c r="D66" i="5"/>
  <c r="H52" i="5"/>
  <c r="J52" i="5" s="1"/>
  <c r="H25" i="5"/>
  <c r="H66" i="5" s="1"/>
  <c r="H9" i="5"/>
  <c r="K61" i="3"/>
  <c r="J52" i="3"/>
  <c r="J46" i="3"/>
  <c r="J26" i="3"/>
  <c r="H26" i="1"/>
  <c r="H13" i="1"/>
  <c r="K13" i="1" s="1"/>
  <c r="H26" i="4"/>
  <c r="H72" i="4" s="1"/>
  <c r="H9" i="4"/>
  <c r="K9" i="4" s="1"/>
  <c r="K51" i="6"/>
  <c r="D61" i="6"/>
  <c r="K43" i="6"/>
  <c r="K36" i="6"/>
  <c r="F20" i="6"/>
  <c r="F48" i="6" s="1"/>
  <c r="J16" i="5"/>
  <c r="H13" i="5"/>
  <c r="K13" i="5" s="1"/>
  <c r="K9" i="5"/>
  <c r="J30" i="3"/>
  <c r="J23" i="1"/>
  <c r="D26" i="4"/>
  <c r="J21" i="6"/>
  <c r="J17" i="3"/>
  <c r="D13" i="3"/>
  <c r="K13" i="3" s="1"/>
  <c r="J46" i="6"/>
  <c r="D67" i="3" l="1"/>
  <c r="K25" i="3"/>
  <c r="K68" i="3" s="1"/>
  <c r="K20" i="6"/>
  <c r="H48" i="6"/>
  <c r="D48" i="6"/>
  <c r="K25" i="5"/>
  <c r="J85" i="3"/>
  <c r="D84" i="3"/>
  <c r="D67" i="4"/>
  <c r="D67" i="1"/>
  <c r="J61" i="6"/>
  <c r="D60" i="6"/>
  <c r="K26" i="4"/>
  <c r="H72" i="1"/>
  <c r="E72" i="4"/>
  <c r="K26" i="1"/>
  <c r="D78" i="5"/>
  <c r="J79" i="5"/>
  <c r="D62" i="6" l="1"/>
  <c r="K60" i="6"/>
  <c r="K63" i="6" s="1"/>
  <c r="D86" i="3"/>
  <c r="K84" i="3"/>
  <c r="K87" i="3" s="1"/>
  <c r="K78" i="5"/>
  <c r="D80" i="5"/>
  <c r="D65" i="1"/>
  <c r="J67" i="1"/>
  <c r="K81" i="5"/>
  <c r="D65" i="4"/>
  <c r="J67" i="4"/>
  <c r="K65" i="1" l="1"/>
  <c r="K73" i="1" s="1"/>
  <c r="D72" i="1"/>
  <c r="K65" i="4"/>
  <c r="K73" i="4" s="1"/>
  <c r="D72" i="4"/>
</calcChain>
</file>

<file path=xl/sharedStrings.xml><?xml version="1.0" encoding="utf-8"?>
<sst xmlns="http://schemas.openxmlformats.org/spreadsheetml/2006/main" count="558" uniqueCount="108">
  <si>
    <t>WEA</t>
  </si>
  <si>
    <t>WVN</t>
  </si>
  <si>
    <t>WH</t>
  </si>
  <si>
    <t>GLT</t>
  </si>
  <si>
    <t>Sonstige</t>
  </si>
  <si>
    <t>Teil-</t>
  </si>
  <si>
    <t>Gesamt-</t>
  </si>
  <si>
    <t>Maß-</t>
  </si>
  <si>
    <t>betrag</t>
  </si>
  <si>
    <t>nahmen</t>
  </si>
  <si>
    <t>€</t>
  </si>
  <si>
    <t>Grundstück</t>
  </si>
  <si>
    <t>Herrichten und Erschliessen</t>
  </si>
  <si>
    <t xml:space="preserve">Herrichten </t>
  </si>
  <si>
    <t xml:space="preserve"> Bauwerk -Baukonstruktionen</t>
  </si>
  <si>
    <t>310-360</t>
  </si>
  <si>
    <t>Gebäude WEA</t>
  </si>
  <si>
    <t xml:space="preserve"> Baugrube</t>
  </si>
  <si>
    <t xml:space="preserve"> Gründung</t>
  </si>
  <si>
    <t xml:space="preserve"> Außenwände</t>
  </si>
  <si>
    <t>Außenwände, Sonstiges</t>
  </si>
  <si>
    <t>Innenwände</t>
  </si>
  <si>
    <t>Decken</t>
  </si>
  <si>
    <t xml:space="preserve"> Dächer</t>
  </si>
  <si>
    <t xml:space="preserve"> Sonst. Maßnahmen f. Baukonstrukt.</t>
  </si>
  <si>
    <t>Abbrucharbeiten/Demontage</t>
  </si>
  <si>
    <t>Sonst. Maßnahmen/ objektspez. Anpassungen</t>
  </si>
  <si>
    <t xml:space="preserve"> Bauwerk-Technische Anlagen</t>
  </si>
  <si>
    <t xml:space="preserve"> Abwasser-, Wasser-, Gasanlagen</t>
  </si>
  <si>
    <t>411/
412</t>
  </si>
  <si>
    <t>Abwasser-,Wasseranlagen WEA</t>
  </si>
  <si>
    <t xml:space="preserve"> Abwasseranlagen</t>
  </si>
  <si>
    <t>Wasseranlagen</t>
  </si>
  <si>
    <t xml:space="preserve"> Wärmeversorgungsanlagen</t>
  </si>
  <si>
    <t xml:space="preserve"> Wärmeerzeugungsanlagen</t>
  </si>
  <si>
    <t xml:space="preserve"> Wärmeverteilnetze</t>
  </si>
  <si>
    <t>Wärmeversorgungsanl., Sonstiges</t>
  </si>
  <si>
    <t>Lufttechnische Anlagen</t>
  </si>
  <si>
    <t xml:space="preserve"> Starkstromanlagen</t>
  </si>
  <si>
    <t>443-
446</t>
  </si>
  <si>
    <t>Elektroinstallation WEA</t>
  </si>
  <si>
    <t xml:space="preserve"> Niederspannungsinstallationsanlagen</t>
  </si>
  <si>
    <t xml:space="preserve"> Beleuchtungsanlagen</t>
  </si>
  <si>
    <t>Starkstromanlagen, Sonstiges</t>
  </si>
  <si>
    <t xml:space="preserve"> Fernmelde- und Informationstechn.               Anlagen </t>
  </si>
  <si>
    <t xml:space="preserve"> Gebäudeautomation</t>
  </si>
  <si>
    <t>Managementebene</t>
  </si>
  <si>
    <t>Gebäudeautomation, Sonstiges</t>
  </si>
  <si>
    <t xml:space="preserve"> Sonst. Maßnahmen f. Techn. Anlagen</t>
  </si>
  <si>
    <t>Demontagearbeiten</t>
  </si>
  <si>
    <t>objekspezifische Anpassungen</t>
  </si>
  <si>
    <t xml:space="preserve"> Außenanlagen</t>
  </si>
  <si>
    <t>Geländefläche</t>
  </si>
  <si>
    <t xml:space="preserve"> Befestigte Flächen</t>
  </si>
  <si>
    <t xml:space="preserve"> Techn. Anlagen in Außenanlagen</t>
  </si>
  <si>
    <t xml:space="preserve"> Wasseranlagen</t>
  </si>
  <si>
    <t xml:space="preserve"> Gasanlagen</t>
  </si>
  <si>
    <t>Fernmelde- u. Informationstechn. Anlagen</t>
  </si>
  <si>
    <t>Nutzungsspezifische Anlagen</t>
  </si>
  <si>
    <t xml:space="preserve"> Sonst. Maßnahmen f. Außenanlagen</t>
  </si>
  <si>
    <t>Ausstattung</t>
  </si>
  <si>
    <t>Baunebenkosten</t>
  </si>
  <si>
    <t>Architekten- und Ing.-leistungen</t>
  </si>
  <si>
    <t>Allgemeine Baunebenkosten</t>
  </si>
  <si>
    <t>Prüfungen, Genehmigungen</t>
  </si>
  <si>
    <t>Allgemeine Baunebenkosten, Sonstiges</t>
  </si>
  <si>
    <t>Bereichssumme</t>
  </si>
  <si>
    <t>Gesamtsumme der   Gesamtbaumaßnahme</t>
  </si>
  <si>
    <r>
      <t xml:space="preserve"> </t>
    </r>
    <r>
      <rPr>
        <b/>
        <i/>
        <sz val="12"/>
        <rFont val="Arial"/>
        <family val="2"/>
      </rPr>
      <t>öffentliche Erschließung</t>
    </r>
  </si>
  <si>
    <r>
      <t xml:space="preserve"> </t>
    </r>
    <r>
      <rPr>
        <b/>
        <i/>
        <sz val="12"/>
        <rFont val="Arial"/>
        <family val="2"/>
      </rPr>
      <t>nicht öffentliche Erschließung</t>
    </r>
  </si>
  <si>
    <t>BHKW-Modul</t>
  </si>
  <si>
    <t>Elektroinstallation BHKW-Modul</t>
  </si>
  <si>
    <t>Gebäudeanteil BHKW-Modul</t>
  </si>
  <si>
    <t>481/
482</t>
  </si>
  <si>
    <t>Datenpunkte BHKW-Modul</t>
  </si>
  <si>
    <t>Datenpunkte WEA/WH/WVN</t>
  </si>
  <si>
    <t>Planungsleistungen BHKW-Modul</t>
  </si>
  <si>
    <t>- BHKW-Modul</t>
  </si>
  <si>
    <t>Gesamtsumme BHKW</t>
  </si>
  <si>
    <t>DIN</t>
  </si>
  <si>
    <t>Erdgas</t>
  </si>
  <si>
    <t>Zusammenstellung der Gesamtbaumaßnahme (ZdG) - Gesamt</t>
  </si>
  <si>
    <t>Kostengruppen</t>
  </si>
  <si>
    <t>Zusätzliche Kosten für das BHKW-Modul:   *)</t>
  </si>
  <si>
    <t>*)</t>
  </si>
  <si>
    <t>Gesamtsumme der Gesamtbaumaßnahme</t>
  </si>
  <si>
    <t>Die hier aufgeführten BHKW-Kosten sind zu den Gesamtkosten der Gesamtbaumaßnahme in Muster 6 RBBau zusätzlich zu berücksichtigen.</t>
  </si>
  <si>
    <t>Bereichssumme 1</t>
  </si>
  <si>
    <t>Bereichssumme 2</t>
  </si>
  <si>
    <t>WEA
- BHKW -</t>
  </si>
  <si>
    <t>- BHKW -</t>
  </si>
  <si>
    <t xml:space="preserve">Zusätzliche Kosten für das BHKW-Modul:  </t>
  </si>
  <si>
    <t>Instandsetzungen</t>
  </si>
  <si>
    <t xml:space="preserve">Sonstige Maßnahmen f. Außenanlagen </t>
  </si>
  <si>
    <t>Bereichssumme BHKW</t>
  </si>
  <si>
    <t>481/ 482</t>
  </si>
  <si>
    <t>443-446</t>
  </si>
  <si>
    <t>481/  482</t>
  </si>
  <si>
    <t>Zusatzkomponente BHKW</t>
  </si>
  <si>
    <t>Gesamtsumme der   Gesamtbaumaßnahme einschl. BHKW</t>
  </si>
  <si>
    <t>Energieträger: .................................</t>
  </si>
  <si>
    <t xml:space="preserve">Gebäude </t>
  </si>
  <si>
    <t>Abwasser-,Wasseranlagen</t>
  </si>
  <si>
    <t xml:space="preserve">Elektroinstallation </t>
  </si>
  <si>
    <t xml:space="preserve">Datenpunkte </t>
  </si>
  <si>
    <t>Anteil Erweiterung am Geb. der WEA</t>
  </si>
  <si>
    <t xml:space="preserve"> Bauwerk - Baukonstruktionen</t>
  </si>
  <si>
    <t xml:space="preserve">       411/412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</si>
</sst>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DM&quot;;\-#,##0\ &quot;DM&quot;"/>
    <numFmt numFmtId="165" formatCode="#,##0\ &quot;DM&quot;;[Red]\-#,##0\ &quot;DM&quot;"/>
    <numFmt numFmtId="167" formatCode="#,##0.00\ &quot;DM&quot;;[Red]\-#,##0.00\ &quot;DM&quot;"/>
  </numFmts>
  <fonts count="20" x14ac:knownFonts="1">
    <font>
      <sz val="10"/>
      <name val="Arial"/>
    </font>
    <font>
      <sz val="10"/>
      <name val="MS Sans Serif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</font>
    <font>
      <b/>
      <i/>
      <sz val="14"/>
      <name val="Arial"/>
    </font>
    <font>
      <b/>
      <i/>
      <sz val="14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sz val="14"/>
      <name val="Arial"/>
    </font>
    <font>
      <b/>
      <sz val="11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16" fontId="9" fillId="0" borderId="5" xfId="0" quotePrefix="1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3" fontId="4" fillId="0" borderId="15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right" vertical="center" wrapText="1"/>
    </xf>
    <xf numFmtId="0" fontId="12" fillId="0" borderId="13" xfId="0" applyNumberFormat="1" applyFont="1" applyFill="1" applyBorder="1" applyAlignment="1">
      <alignment horizontal="left" vertical="center" wrapText="1"/>
    </xf>
    <xf numFmtId="3" fontId="13" fillId="2" borderId="10" xfId="0" applyNumberFormat="1" applyFont="1" applyFill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right" vertical="center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right" vertical="center" wrapText="1"/>
    </xf>
    <xf numFmtId="0" fontId="12" fillId="0" borderId="15" xfId="0" applyNumberFormat="1" applyFont="1" applyBorder="1" applyAlignment="1">
      <alignment horizontal="left" vertical="top" wrapText="1"/>
    </xf>
    <xf numFmtId="0" fontId="12" fillId="0" borderId="15" xfId="0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right" vertical="center"/>
    </xf>
    <xf numFmtId="3" fontId="12" fillId="2" borderId="1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left" vertical="top" wrapText="1"/>
    </xf>
    <xf numFmtId="3" fontId="4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/>
    </xf>
    <xf numFmtId="0" fontId="3" fillId="0" borderId="5" xfId="0" quotePrefix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15" fillId="0" borderId="14" xfId="0" applyNumberFormat="1" applyFont="1" applyFill="1" applyBorder="1" applyAlignment="1">
      <alignment horizontal="right" vertical="center" wrapText="1"/>
    </xf>
    <xf numFmtId="0" fontId="15" fillId="0" borderId="13" xfId="0" applyNumberFormat="1" applyFont="1" applyFill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center"/>
    </xf>
    <xf numFmtId="0" fontId="7" fillId="0" borderId="19" xfId="0" applyFont="1" applyFill="1" applyBorder="1" applyAlignment="1">
      <alignment vertical="center" wrapText="1"/>
    </xf>
    <xf numFmtId="3" fontId="4" fillId="2" borderId="16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right" vertical="center"/>
    </xf>
    <xf numFmtId="3" fontId="16" fillId="0" borderId="24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0" xfId="0" applyFont="1"/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left" vertical="center" wrapText="1"/>
    </xf>
    <xf numFmtId="3" fontId="4" fillId="3" borderId="1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right" vertical="center"/>
    </xf>
    <xf numFmtId="3" fontId="4" fillId="3" borderId="9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0" fontId="12" fillId="3" borderId="14" xfId="0" applyNumberFormat="1" applyFont="1" applyFill="1" applyBorder="1" applyAlignment="1">
      <alignment horizontal="right" vertical="center" wrapText="1"/>
    </xf>
    <xf numFmtId="0" fontId="12" fillId="3" borderId="13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right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3" fontId="4" fillId="3" borderId="9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right" vertical="center" wrapText="1"/>
    </xf>
    <xf numFmtId="3" fontId="4" fillId="3" borderId="13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>
      <alignment horizontal="center" vertical="center"/>
    </xf>
    <xf numFmtId="0" fontId="3" fillId="3" borderId="13" xfId="0" quotePrefix="1" applyNumberFormat="1" applyFont="1" applyFill="1" applyBorder="1" applyAlignment="1">
      <alignment horizontal="center" vertical="center" wrapText="1"/>
    </xf>
    <xf numFmtId="0" fontId="12" fillId="3" borderId="13" xfId="0" quotePrefix="1" applyNumberFormat="1" applyFont="1" applyFill="1" applyBorder="1" applyAlignment="1">
      <alignment horizontal="center" vertical="center" wrapText="1"/>
    </xf>
    <xf numFmtId="0" fontId="12" fillId="3" borderId="10" xfId="0" quotePrefix="1" applyNumberFormat="1" applyFont="1" applyFill="1" applyBorder="1" applyAlignment="1">
      <alignment horizontal="center" vertical="center" wrapText="1"/>
    </xf>
    <xf numFmtId="0" fontId="11" fillId="3" borderId="13" xfId="0" quotePrefix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left" vertical="center" wrapText="1"/>
    </xf>
    <xf numFmtId="0" fontId="3" fillId="3" borderId="10" xfId="0" applyNumberFormat="1" applyFont="1" applyFill="1" applyBorder="1" applyAlignment="1">
      <alignment horizontal="left" vertical="center" wrapText="1"/>
    </xf>
    <xf numFmtId="164" fontId="7" fillId="3" borderId="25" xfId="0" applyNumberFormat="1" applyFont="1" applyFill="1" applyBorder="1" applyAlignment="1">
      <alignment vertical="center"/>
    </xf>
    <xf numFmtId="164" fontId="7" fillId="3" borderId="26" xfId="0" applyNumberFormat="1" applyFont="1" applyFill="1" applyBorder="1" applyAlignment="1">
      <alignment vertical="center"/>
    </xf>
    <xf numFmtId="164" fontId="7" fillId="3" borderId="27" xfId="0" applyNumberFormat="1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11" fillId="3" borderId="10" xfId="0" applyNumberFormat="1" applyFont="1" applyFill="1" applyBorder="1" applyAlignment="1">
      <alignment horizontal="left" vertical="center" wrapText="1"/>
    </xf>
    <xf numFmtId="0" fontId="14" fillId="3" borderId="5" xfId="0" quotePrefix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vertical="center"/>
    </xf>
    <xf numFmtId="164" fontId="7" fillId="3" borderId="30" xfId="0" applyNumberFormat="1" applyFont="1" applyFill="1" applyBorder="1" applyAlignment="1">
      <alignment vertical="center"/>
    </xf>
    <xf numFmtId="164" fontId="7" fillId="3" borderId="31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horizontal="right" vertical="center"/>
    </xf>
    <xf numFmtId="3" fontId="8" fillId="3" borderId="11" xfId="0" applyNumberFormat="1" applyFont="1" applyFill="1" applyBorder="1" applyAlignment="1">
      <alignment horizontal="right" vertical="center"/>
    </xf>
    <xf numFmtId="0" fontId="15" fillId="3" borderId="14" xfId="0" applyNumberFormat="1" applyFont="1" applyFill="1" applyBorder="1" applyAlignment="1">
      <alignment horizontal="right" vertical="center" wrapText="1"/>
    </xf>
    <xf numFmtId="0" fontId="15" fillId="3" borderId="13" xfId="0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vertical="center" wrapText="1"/>
    </xf>
    <xf numFmtId="0" fontId="6" fillId="3" borderId="21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left" vertical="center" wrapText="1"/>
    </xf>
    <xf numFmtId="3" fontId="4" fillId="3" borderId="23" xfId="0" applyNumberFormat="1" applyFon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vertical="center"/>
    </xf>
    <xf numFmtId="164" fontId="7" fillId="3" borderId="33" xfId="0" applyNumberFormat="1" applyFont="1" applyFill="1" applyBorder="1" applyAlignment="1">
      <alignment vertical="center"/>
    </xf>
    <xf numFmtId="164" fontId="7" fillId="3" borderId="34" xfId="0" applyNumberFormat="1" applyFont="1" applyFill="1" applyBorder="1" applyAlignment="1">
      <alignment vertical="center"/>
    </xf>
    <xf numFmtId="0" fontId="7" fillId="3" borderId="35" xfId="0" applyFont="1" applyFill="1" applyBorder="1" applyAlignment="1">
      <alignment vertical="center" wrapText="1"/>
    </xf>
    <xf numFmtId="0" fontId="3" fillId="3" borderId="14" xfId="0" applyNumberFormat="1" applyFont="1" applyFill="1" applyBorder="1" applyAlignment="1">
      <alignment horizontal="left" vertical="center" wrapText="1"/>
    </xf>
    <xf numFmtId="164" fontId="6" fillId="0" borderId="36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16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4" fillId="0" borderId="4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164" fontId="6" fillId="0" borderId="44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 wrapText="1"/>
    </xf>
    <xf numFmtId="3" fontId="6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16" fontId="9" fillId="0" borderId="41" xfId="0" quotePrefix="1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 wrapText="1"/>
    </xf>
    <xf numFmtId="0" fontId="14" fillId="0" borderId="41" xfId="0" quotePrefix="1" applyFont="1" applyFill="1" applyBorder="1" applyAlignment="1">
      <alignment horizontal="center" vertical="center" wrapText="1"/>
    </xf>
    <xf numFmtId="0" fontId="3" fillId="0" borderId="41" xfId="0" quotePrefix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vertical="center" wrapText="1"/>
    </xf>
    <xf numFmtId="3" fontId="4" fillId="0" borderId="46" xfId="0" applyNumberFormat="1" applyFont="1" applyBorder="1" applyAlignment="1">
      <alignment horizontal="right" vertical="center"/>
    </xf>
    <xf numFmtId="0" fontId="7" fillId="0" borderId="47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48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right" vertical="center"/>
    </xf>
    <xf numFmtId="3" fontId="4" fillId="0" borderId="30" xfId="0" applyNumberFormat="1" applyFont="1" applyBorder="1" applyAlignment="1">
      <alignment horizontal="center" vertical="center"/>
    </xf>
    <xf numFmtId="0" fontId="16" fillId="3" borderId="18" xfId="0" applyFont="1" applyFill="1" applyBorder="1" applyAlignment="1">
      <alignment vertical="center"/>
    </xf>
    <xf numFmtId="0" fontId="0" fillId="3" borderId="0" xfId="0" applyFill="1"/>
    <xf numFmtId="0" fontId="7" fillId="3" borderId="0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vertical="center"/>
    </xf>
    <xf numFmtId="0" fontId="7" fillId="3" borderId="50" xfId="0" applyFont="1" applyFill="1" applyBorder="1" applyAlignment="1">
      <alignment vertical="center" wrapText="1"/>
    </xf>
    <xf numFmtId="0" fontId="15" fillId="3" borderId="12" xfId="0" applyNumberFormat="1" applyFont="1" applyFill="1" applyBorder="1" applyAlignment="1">
      <alignment horizontal="right" vertical="center" wrapText="1"/>
    </xf>
    <xf numFmtId="0" fontId="15" fillId="3" borderId="10" xfId="0" applyNumberFormat="1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right" vertical="center"/>
    </xf>
    <xf numFmtId="3" fontId="4" fillId="3" borderId="27" xfId="0" applyNumberFormat="1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right" vertical="center"/>
    </xf>
    <xf numFmtId="164" fontId="6" fillId="3" borderId="27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3" fontId="12" fillId="0" borderId="46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12" fillId="0" borderId="15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46" xfId="0" applyNumberFormat="1" applyFont="1" applyFill="1" applyBorder="1" applyAlignment="1">
      <alignment horizontal="right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center" vertical="center"/>
    </xf>
    <xf numFmtId="3" fontId="4" fillId="3" borderId="53" xfId="0" applyNumberFormat="1" applyFont="1" applyFill="1" applyBorder="1" applyAlignment="1">
      <alignment horizontal="center" vertical="center"/>
    </xf>
    <xf numFmtId="3" fontId="4" fillId="3" borderId="54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/>
    </xf>
    <xf numFmtId="3" fontId="4" fillId="0" borderId="57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right" vertical="center"/>
    </xf>
    <xf numFmtId="3" fontId="16" fillId="0" borderId="58" xfId="0" applyNumberFormat="1" applyFont="1" applyBorder="1" applyAlignment="1">
      <alignment horizontal="right" vertical="center"/>
    </xf>
    <xf numFmtId="3" fontId="4" fillId="3" borderId="52" xfId="0" applyNumberFormat="1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3" fontId="16" fillId="0" borderId="59" xfId="0" applyNumberFormat="1" applyFont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4" fillId="3" borderId="60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164" fontId="6" fillId="3" borderId="62" xfId="0" applyNumberFormat="1" applyFont="1" applyFill="1" applyBorder="1" applyAlignment="1">
      <alignment horizontal="center" vertical="center"/>
    </xf>
    <xf numFmtId="164" fontId="6" fillId="3" borderId="63" xfId="0" applyNumberFormat="1" applyFont="1" applyFill="1" applyBorder="1" applyAlignment="1">
      <alignment horizontal="center" vertical="center"/>
    </xf>
    <xf numFmtId="164" fontId="6" fillId="3" borderId="64" xfId="0" applyNumberFormat="1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5" xfId="0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0" fontId="6" fillId="3" borderId="1" xfId="0" quotePrefix="1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6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67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68" xfId="0" applyNumberFormat="1" applyFont="1" applyFill="1" applyBorder="1" applyAlignment="1">
      <alignment horizontal="center" vertical="center"/>
    </xf>
    <xf numFmtId="164" fontId="6" fillId="3" borderId="5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164" fontId="6" fillId="3" borderId="6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4" fillId="0" borderId="30" xfId="0" applyNumberFormat="1" applyFont="1" applyFill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/>
    </xf>
    <xf numFmtId="0" fontId="16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NumberFormat="1" applyFont="1" applyFill="1" applyBorder="1" applyAlignment="1">
      <alignment horizontal="left" vertical="center" wrapText="1"/>
    </xf>
    <xf numFmtId="0" fontId="3" fillId="0" borderId="74" xfId="0" applyNumberFormat="1" applyFont="1" applyFill="1" applyBorder="1" applyAlignment="1">
      <alignment horizontal="left" vertical="center" wrapText="1"/>
    </xf>
    <xf numFmtId="0" fontId="10" fillId="0" borderId="74" xfId="0" applyNumberFormat="1" applyFont="1" applyFill="1" applyBorder="1" applyAlignment="1">
      <alignment horizontal="left" vertical="center" wrapText="1"/>
    </xf>
    <xf numFmtId="0" fontId="11" fillId="0" borderId="74" xfId="0" applyNumberFormat="1" applyFont="1" applyFill="1" applyBorder="1" applyAlignment="1">
      <alignment horizontal="center" vertical="center" wrapText="1"/>
    </xf>
    <xf numFmtId="0" fontId="4" fillId="0" borderId="74" xfId="0" applyNumberFormat="1" applyFont="1" applyFill="1" applyBorder="1" applyAlignment="1">
      <alignment horizontal="right" vertical="center" wrapText="1"/>
    </xf>
    <xf numFmtId="0" fontId="4" fillId="0" borderId="75" xfId="0" applyNumberFormat="1" applyFont="1" applyFill="1" applyBorder="1" applyAlignment="1">
      <alignment horizontal="right" vertical="center" wrapText="1"/>
    </xf>
    <xf numFmtId="0" fontId="4" fillId="0" borderId="74" xfId="0" applyNumberFormat="1" applyFont="1" applyBorder="1" applyAlignment="1">
      <alignment horizontal="right" vertical="center" wrapText="1"/>
    </xf>
    <xf numFmtId="0" fontId="11" fillId="0" borderId="75" xfId="0" applyNumberFormat="1" applyFont="1" applyFill="1" applyBorder="1" applyAlignment="1">
      <alignment horizontal="center" vertical="center" wrapText="1"/>
    </xf>
    <xf numFmtId="0" fontId="15" fillId="0" borderId="75" xfId="0" applyNumberFormat="1" applyFont="1" applyFill="1" applyBorder="1" applyAlignment="1">
      <alignment horizontal="right" vertical="center" wrapText="1"/>
    </xf>
    <xf numFmtId="0" fontId="6" fillId="0" borderId="76" xfId="0" applyNumberFormat="1" applyFont="1" applyFill="1" applyBorder="1" applyAlignment="1">
      <alignment horizontal="center" vertical="center" wrapText="1"/>
    </xf>
    <xf numFmtId="0" fontId="3" fillId="0" borderId="77" xfId="0" applyNumberFormat="1" applyFont="1" applyFill="1" applyBorder="1" applyAlignment="1">
      <alignment horizontal="left" vertical="center" wrapText="1"/>
    </xf>
    <xf numFmtId="0" fontId="11" fillId="0" borderId="77" xfId="0" applyNumberFormat="1" applyFont="1" applyFill="1" applyBorder="1" applyAlignment="1">
      <alignment horizontal="left" vertical="center" wrapText="1"/>
    </xf>
    <xf numFmtId="0" fontId="13" fillId="0" borderId="77" xfId="0" applyNumberFormat="1" applyFont="1" applyFill="1" applyBorder="1" applyAlignment="1">
      <alignment horizontal="left" vertical="center" wrapText="1"/>
    </xf>
    <xf numFmtId="0" fontId="15" fillId="0" borderId="31" xfId="0" applyNumberFormat="1" applyFont="1" applyFill="1" applyBorder="1" applyAlignment="1">
      <alignment horizontal="left" vertical="center" wrapText="1"/>
    </xf>
    <xf numFmtId="0" fontId="3" fillId="0" borderId="54" xfId="0" applyNumberFormat="1" applyFont="1" applyFill="1" applyBorder="1" applyAlignment="1">
      <alignment horizontal="left" vertical="center" wrapText="1"/>
    </xf>
    <xf numFmtId="0" fontId="13" fillId="0" borderId="74" xfId="0" applyNumberFormat="1" applyFont="1" applyFill="1" applyBorder="1" applyAlignment="1">
      <alignment horizontal="right" vertical="center" wrapText="1"/>
    </xf>
    <xf numFmtId="0" fontId="5" fillId="0" borderId="78" xfId="0" applyFont="1" applyBorder="1" applyAlignment="1">
      <alignment horizontal="center"/>
    </xf>
    <xf numFmtId="0" fontId="11" fillId="0" borderId="74" xfId="0" applyNumberFormat="1" applyFont="1" applyFill="1" applyBorder="1" applyAlignment="1">
      <alignment horizontal="center" vertical="center"/>
    </xf>
    <xf numFmtId="0" fontId="4" fillId="0" borderId="74" xfId="0" applyNumberFormat="1" applyFont="1" applyFill="1" applyBorder="1" applyAlignment="1">
      <alignment horizontal="right" vertical="center"/>
    </xf>
    <xf numFmtId="0" fontId="11" fillId="0" borderId="74" xfId="0" applyNumberFormat="1" applyFont="1" applyFill="1" applyBorder="1" applyAlignment="1">
      <alignment vertical="center"/>
    </xf>
    <xf numFmtId="0" fontId="13" fillId="0" borderId="74" xfId="0" applyNumberFormat="1" applyFont="1" applyFill="1" applyBorder="1" applyAlignment="1">
      <alignment horizontal="right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  <xf numFmtId="0" fontId="16" fillId="3" borderId="71" xfId="0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3074" name="Text 6"/>
        <xdr:cNvSpPr txBox="1">
          <a:spLocks noChangeArrowheads="1"/>
        </xdr:cNvSpPr>
      </xdr:nvSpPr>
      <xdr:spPr bwMode="auto">
        <a:xfrm>
          <a:off x="1047750" y="2353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075" name="Text 7"/>
        <xdr:cNvSpPr txBox="1">
          <a:spLocks noChangeArrowheads="1"/>
        </xdr:cNvSpPr>
      </xdr:nvSpPr>
      <xdr:spPr bwMode="auto">
        <a:xfrm>
          <a:off x="1123950" y="0"/>
          <a:ext cx="8543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de-DE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Zusammenstellung der Gesamtbaumaßnahme (ZdG) - Gesamt</a:t>
          </a:r>
        </a:p>
      </xdr:txBody>
    </xdr:sp>
    <xdr:clientData/>
  </xdr:twoCellAnchor>
  <xdr:twoCellAnchor>
    <xdr:from>
      <xdr:col>2</xdr:col>
      <xdr:colOff>76200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088" name="Text 7"/>
        <xdr:cNvSpPr txBox="1">
          <a:spLocks noChangeArrowheads="1"/>
        </xdr:cNvSpPr>
      </xdr:nvSpPr>
      <xdr:spPr bwMode="auto">
        <a:xfrm>
          <a:off x="1123950" y="24041100"/>
          <a:ext cx="8543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de-DE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Zusammenstellung der Gesamtbaumaßnahme (ZdG) - Gesamt</a:t>
          </a: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5122" name="Text 6"/>
        <xdr:cNvSpPr txBox="1">
          <a:spLocks noChangeArrowheads="1"/>
        </xdr:cNvSpPr>
      </xdr:nvSpPr>
      <xdr:spPr bwMode="auto">
        <a:xfrm>
          <a:off x="1047750" y="28794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83</xdr:row>
      <xdr:rowOff>0</xdr:rowOff>
    </xdr:from>
    <xdr:to>
      <xdr:col>8</xdr:col>
      <xdr:colOff>0</xdr:colOff>
      <xdr:row>83</xdr:row>
      <xdr:rowOff>0</xdr:rowOff>
    </xdr:to>
    <xdr:sp macro="" textlink="">
      <xdr:nvSpPr>
        <xdr:cNvPr id="5124" name="Text 7"/>
        <xdr:cNvSpPr txBox="1">
          <a:spLocks noChangeArrowheads="1"/>
        </xdr:cNvSpPr>
      </xdr:nvSpPr>
      <xdr:spPr bwMode="auto">
        <a:xfrm>
          <a:off x="1123950" y="29060775"/>
          <a:ext cx="8543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Zusammenstellung der Gesamtbaumaßnahme (ZdG) - Gesamt</a:t>
          </a: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466725</xdr:colOff>
      <xdr:row>83</xdr:row>
      <xdr:rowOff>0</xdr:rowOff>
    </xdr:from>
    <xdr:to>
      <xdr:col>2</xdr:col>
      <xdr:colOff>2400300</xdr:colOff>
      <xdr:row>83</xdr:row>
      <xdr:rowOff>0</xdr:rowOff>
    </xdr:to>
    <xdr:sp macro="" textlink="">
      <xdr:nvSpPr>
        <xdr:cNvPr id="5126" name="Text 1"/>
        <xdr:cNvSpPr txBox="1">
          <a:spLocks noChangeArrowheads="1"/>
        </xdr:cNvSpPr>
      </xdr:nvSpPr>
      <xdr:spPr bwMode="auto">
        <a:xfrm>
          <a:off x="1514475" y="29060775"/>
          <a:ext cx="1933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Kostengruppen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6145" name="Text 6"/>
        <xdr:cNvSpPr txBox="1">
          <a:spLocks noChangeArrowheads="1"/>
        </xdr:cNvSpPr>
      </xdr:nvSpPr>
      <xdr:spPr bwMode="auto">
        <a:xfrm>
          <a:off x="1047750" y="2225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6146" name="Text 7"/>
        <xdr:cNvSpPr txBox="1">
          <a:spLocks noChangeArrowheads="1"/>
        </xdr:cNvSpPr>
      </xdr:nvSpPr>
      <xdr:spPr bwMode="auto">
        <a:xfrm>
          <a:off x="1123950" y="22517100"/>
          <a:ext cx="8543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Zusammenstellung der Gesamtbaumaßnahme (ZdG) - Gesamt</a:t>
          </a: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466725</xdr:colOff>
      <xdr:row>65</xdr:row>
      <xdr:rowOff>0</xdr:rowOff>
    </xdr:from>
    <xdr:to>
      <xdr:col>2</xdr:col>
      <xdr:colOff>2400300</xdr:colOff>
      <xdr:row>65</xdr:row>
      <xdr:rowOff>0</xdr:rowOff>
    </xdr:to>
    <xdr:sp macro="" textlink="">
      <xdr:nvSpPr>
        <xdr:cNvPr id="6147" name="Text 1"/>
        <xdr:cNvSpPr txBox="1">
          <a:spLocks noChangeArrowheads="1"/>
        </xdr:cNvSpPr>
      </xdr:nvSpPr>
      <xdr:spPr bwMode="auto">
        <a:xfrm>
          <a:off x="1514475" y="22517100"/>
          <a:ext cx="1933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Kostengruppen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098" name="Text 6"/>
        <xdr:cNvSpPr txBox="1">
          <a:spLocks noChangeArrowheads="1"/>
        </xdr:cNvSpPr>
      </xdr:nvSpPr>
      <xdr:spPr bwMode="auto">
        <a:xfrm>
          <a:off x="1047750" y="25498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026" name="Text 6"/>
        <xdr:cNvSpPr txBox="1">
          <a:spLocks noChangeArrowheads="1"/>
        </xdr:cNvSpPr>
      </xdr:nvSpPr>
      <xdr:spPr bwMode="auto">
        <a:xfrm>
          <a:off x="1047750" y="25498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7169" name="Text 6"/>
        <xdr:cNvSpPr txBox="1">
          <a:spLocks noChangeArrowheads="1"/>
        </xdr:cNvSpPr>
      </xdr:nvSpPr>
      <xdr:spPr bwMode="auto">
        <a:xfrm>
          <a:off x="638175" y="16649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zoomScale="65" workbookViewId="0">
      <selection sqref="A1:K1"/>
    </sheetView>
  </sheetViews>
  <sheetFormatPr baseColWidth="10" defaultRowHeight="12.75" x14ac:dyDescent="0.2"/>
  <cols>
    <col min="1" max="1" width="7.7109375" style="12" customWidth="1"/>
    <col min="2" max="2" width="8" style="98" customWidth="1"/>
    <col min="3" max="3" width="50.7109375" style="95" customWidth="1"/>
    <col min="4" max="8" width="15.7109375" style="96" customWidth="1"/>
    <col min="9" max="9" width="2.42578125" customWidth="1"/>
    <col min="10" max="10" width="16.7109375" customWidth="1"/>
    <col min="11" max="11" width="21.28515625" style="12" customWidth="1"/>
    <col min="12" max="16384" width="11.42578125" style="12"/>
  </cols>
  <sheetData>
    <row r="1" spans="1:11" ht="21" thickBot="1" x14ac:dyDescent="0.25">
      <c r="A1" s="325" t="s">
        <v>81</v>
      </c>
      <c r="B1" s="326"/>
      <c r="C1" s="326"/>
      <c r="D1" s="326"/>
      <c r="E1" s="326"/>
      <c r="F1" s="326"/>
      <c r="G1" s="326"/>
      <c r="H1" s="326"/>
      <c r="I1" s="326"/>
      <c r="J1" s="326"/>
      <c r="K1" s="327"/>
    </row>
    <row r="2" spans="1:11" ht="13.5" thickBot="1" x14ac:dyDescent="0.25"/>
    <row r="3" spans="1:11" s="1" customFormat="1" ht="24" thickBot="1" x14ac:dyDescent="0.25">
      <c r="A3" s="322" t="s">
        <v>80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s="4" customFormat="1" ht="18" customHeight="1" x14ac:dyDescent="0.25">
      <c r="A4" s="156"/>
      <c r="B4" s="157"/>
      <c r="C4" s="328" t="s">
        <v>82</v>
      </c>
      <c r="D4" s="153" t="s">
        <v>0</v>
      </c>
      <c r="E4" s="153" t="s">
        <v>1</v>
      </c>
      <c r="F4" s="153" t="s">
        <v>2</v>
      </c>
      <c r="G4" s="153" t="s">
        <v>3</v>
      </c>
      <c r="H4" s="153" t="s">
        <v>4</v>
      </c>
      <c r="I4" s="158"/>
      <c r="J4" s="159" t="s">
        <v>5</v>
      </c>
      <c r="K4" s="160" t="s">
        <v>6</v>
      </c>
    </row>
    <row r="5" spans="1:11" s="4" customFormat="1" ht="18" customHeight="1" x14ac:dyDescent="0.3">
      <c r="A5" s="161"/>
      <c r="B5" s="154" t="s">
        <v>79</v>
      </c>
      <c r="C5" s="329"/>
      <c r="D5" s="5"/>
      <c r="E5" s="5"/>
      <c r="F5" s="6"/>
      <c r="G5" s="5"/>
      <c r="H5" s="6" t="s">
        <v>7</v>
      </c>
      <c r="I5" s="2"/>
      <c r="J5" s="3" t="s">
        <v>8</v>
      </c>
      <c r="K5" s="162" t="s">
        <v>8</v>
      </c>
    </row>
    <row r="6" spans="1:11" s="4" customFormat="1" ht="18" customHeight="1" x14ac:dyDescent="0.25">
      <c r="A6" s="163"/>
      <c r="B6" s="155">
        <v>276</v>
      </c>
      <c r="C6" s="329"/>
      <c r="D6" s="5"/>
      <c r="E6" s="5"/>
      <c r="F6" s="5"/>
      <c r="G6" s="5"/>
      <c r="H6" s="6" t="s">
        <v>9</v>
      </c>
      <c r="I6" s="7"/>
      <c r="J6" s="3"/>
      <c r="K6" s="162"/>
    </row>
    <row r="7" spans="1:11" ht="18" customHeight="1" thickBot="1" x14ac:dyDescent="0.3">
      <c r="A7" s="164"/>
      <c r="B7" s="8"/>
      <c r="C7" s="330"/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10"/>
      <c r="J7" s="11" t="s">
        <v>10</v>
      </c>
      <c r="K7" s="165" t="s">
        <v>10</v>
      </c>
    </row>
    <row r="8" spans="1:11" s="22" customFormat="1" ht="28.9" customHeight="1" x14ac:dyDescent="0.2">
      <c r="A8" s="166"/>
      <c r="B8" s="14">
        <v>100</v>
      </c>
      <c r="C8" s="15" t="s">
        <v>11</v>
      </c>
      <c r="D8" s="16"/>
      <c r="E8" s="17"/>
      <c r="F8" s="17"/>
      <c r="G8" s="17"/>
      <c r="H8" s="18">
        <v>0</v>
      </c>
      <c r="I8" s="19"/>
      <c r="J8" s="206"/>
      <c r="K8" s="167">
        <f>SUM(D8:H8)</f>
        <v>0</v>
      </c>
    </row>
    <row r="9" spans="1:11" s="22" customFormat="1" ht="28.9" customHeight="1" x14ac:dyDescent="0.2">
      <c r="A9" s="166"/>
      <c r="B9" s="23">
        <v>200</v>
      </c>
      <c r="C9" s="24" t="s">
        <v>12</v>
      </c>
      <c r="D9" s="25">
        <f>D10+D11+D12</f>
        <v>0</v>
      </c>
      <c r="E9" s="26"/>
      <c r="F9" s="26"/>
      <c r="G9" s="26"/>
      <c r="H9" s="25">
        <f>H10+H11+H12</f>
        <v>0</v>
      </c>
      <c r="I9" s="19"/>
      <c r="J9" s="206"/>
      <c r="K9" s="168">
        <f>SUM(D9:H9)</f>
        <v>0</v>
      </c>
    </row>
    <row r="10" spans="1:11" s="22" customFormat="1" ht="28.9" customHeight="1" x14ac:dyDescent="0.2">
      <c r="A10" s="169"/>
      <c r="B10" s="29">
        <v>210</v>
      </c>
      <c r="C10" s="30" t="s">
        <v>13</v>
      </c>
      <c r="D10" s="31"/>
      <c r="E10" s="26"/>
      <c r="F10" s="26"/>
      <c r="G10" s="26"/>
      <c r="H10" s="25">
        <v>0</v>
      </c>
      <c r="I10" s="19"/>
      <c r="J10" s="32">
        <f>SUM(D10:H10)</f>
        <v>0</v>
      </c>
      <c r="K10" s="207"/>
    </row>
    <row r="11" spans="1:11" s="22" customFormat="1" ht="28.9" customHeight="1" x14ac:dyDescent="0.2">
      <c r="A11" s="169"/>
      <c r="B11" s="29">
        <v>220</v>
      </c>
      <c r="C11" s="30" t="s">
        <v>68</v>
      </c>
      <c r="D11" s="25">
        <v>0</v>
      </c>
      <c r="E11" s="26"/>
      <c r="F11" s="26"/>
      <c r="G11" s="26"/>
      <c r="H11" s="25">
        <v>0</v>
      </c>
      <c r="I11" s="19"/>
      <c r="J11" s="32">
        <f>SUM(D11:H11)</f>
        <v>0</v>
      </c>
      <c r="K11" s="207"/>
    </row>
    <row r="12" spans="1:11" s="22" customFormat="1" ht="28.9" customHeight="1" x14ac:dyDescent="0.2">
      <c r="A12" s="169"/>
      <c r="B12" s="29">
        <v>230</v>
      </c>
      <c r="C12" s="30" t="s">
        <v>69</v>
      </c>
      <c r="D12" s="31"/>
      <c r="E12" s="34"/>
      <c r="F12" s="34"/>
      <c r="G12" s="26"/>
      <c r="H12" s="25">
        <v>0</v>
      </c>
      <c r="I12" s="19"/>
      <c r="J12" s="32">
        <f>SUM(D12:H12)</f>
        <v>0</v>
      </c>
      <c r="K12" s="207"/>
    </row>
    <row r="13" spans="1:11" s="22" customFormat="1" ht="28.9" customHeight="1" x14ac:dyDescent="0.2">
      <c r="A13" s="166"/>
      <c r="B13" s="23">
        <v>300</v>
      </c>
      <c r="C13" s="24" t="s">
        <v>14</v>
      </c>
      <c r="D13" s="25">
        <f>D14+D22</f>
        <v>23940</v>
      </c>
      <c r="E13" s="35">
        <f>E17</f>
        <v>0</v>
      </c>
      <c r="F13" s="25">
        <f>F22</f>
        <v>0</v>
      </c>
      <c r="G13" s="26"/>
      <c r="H13" s="25">
        <f>H15+H16+H17+H19+H20+H21+H22</f>
        <v>0</v>
      </c>
      <c r="I13" s="19"/>
      <c r="J13" s="206"/>
      <c r="K13" s="170">
        <f>SUM(D13:H13)</f>
        <v>23940</v>
      </c>
    </row>
    <row r="14" spans="1:11" s="22" customFormat="1" ht="39.75" customHeight="1" x14ac:dyDescent="0.2">
      <c r="A14" s="166"/>
      <c r="B14" s="37" t="s">
        <v>15</v>
      </c>
      <c r="C14" s="38" t="s">
        <v>16</v>
      </c>
      <c r="D14" s="39">
        <v>20000</v>
      </c>
      <c r="E14" s="204"/>
      <c r="F14" s="205"/>
      <c r="G14" s="202"/>
      <c r="H14" s="206"/>
      <c r="I14" s="19"/>
      <c r="J14" s="32">
        <f>SUM(D14:H14)</f>
        <v>20000</v>
      </c>
      <c r="K14" s="207"/>
    </row>
    <row r="15" spans="1:11" s="22" customFormat="1" ht="28.9" customHeight="1" x14ac:dyDescent="0.2">
      <c r="A15" s="166"/>
      <c r="B15" s="43">
        <v>310</v>
      </c>
      <c r="C15" s="44" t="s">
        <v>17</v>
      </c>
      <c r="D15" s="201"/>
      <c r="E15" s="46"/>
      <c r="F15" s="46"/>
      <c r="G15" s="26"/>
      <c r="H15" s="25">
        <v>0</v>
      </c>
      <c r="I15" s="19"/>
      <c r="J15" s="32">
        <f>SUM(D15:H15)</f>
        <v>0</v>
      </c>
      <c r="K15" s="207"/>
    </row>
    <row r="16" spans="1:11" s="22" customFormat="1" ht="28.9" customHeight="1" x14ac:dyDescent="0.2">
      <c r="A16" s="166"/>
      <c r="B16" s="47">
        <v>320</v>
      </c>
      <c r="C16" s="48" t="s">
        <v>18</v>
      </c>
      <c r="D16" s="202"/>
      <c r="E16" s="34"/>
      <c r="F16" s="26"/>
      <c r="G16" s="26"/>
      <c r="H16" s="25">
        <v>0</v>
      </c>
      <c r="I16" s="19"/>
      <c r="J16" s="32">
        <f>SUM(D16:H16)</f>
        <v>0</v>
      </c>
      <c r="K16" s="207"/>
    </row>
    <row r="17" spans="1:11" s="22" customFormat="1" ht="28.9" customHeight="1" x14ac:dyDescent="0.2">
      <c r="A17" s="166"/>
      <c r="B17" s="47">
        <v>330</v>
      </c>
      <c r="C17" s="48" t="s">
        <v>19</v>
      </c>
      <c r="D17" s="202"/>
      <c r="E17" s="35">
        <f>E18</f>
        <v>0</v>
      </c>
      <c r="F17" s="26"/>
      <c r="G17" s="26"/>
      <c r="H17" s="25">
        <f>H18</f>
        <v>0</v>
      </c>
      <c r="I17" s="19"/>
      <c r="J17" s="32">
        <f>SUM(D17:H17)</f>
        <v>0</v>
      </c>
      <c r="K17" s="207"/>
    </row>
    <row r="18" spans="1:11" s="22" customFormat="1" ht="28.9" customHeight="1" x14ac:dyDescent="0.2">
      <c r="A18" s="171"/>
      <c r="B18" s="50">
        <v>339</v>
      </c>
      <c r="C18" s="51" t="s">
        <v>20</v>
      </c>
      <c r="D18" s="202"/>
      <c r="E18" s="35">
        <v>0</v>
      </c>
      <c r="F18" s="26"/>
      <c r="G18" s="26"/>
      <c r="H18" s="25">
        <v>0</v>
      </c>
      <c r="I18" s="19"/>
      <c r="J18" s="206"/>
      <c r="K18" s="207"/>
    </row>
    <row r="19" spans="1:11" s="22" customFormat="1" ht="28.9" customHeight="1" x14ac:dyDescent="0.2">
      <c r="A19" s="166"/>
      <c r="B19" s="47">
        <v>340</v>
      </c>
      <c r="C19" s="48" t="s">
        <v>21</v>
      </c>
      <c r="D19" s="202"/>
      <c r="E19" s="46"/>
      <c r="F19" s="26"/>
      <c r="G19" s="26"/>
      <c r="H19" s="25">
        <v>0</v>
      </c>
      <c r="I19" s="19"/>
      <c r="J19" s="32">
        <f>SUM(D19:H19)</f>
        <v>0</v>
      </c>
      <c r="K19" s="207"/>
    </row>
    <row r="20" spans="1:11" s="22" customFormat="1" ht="28.9" customHeight="1" x14ac:dyDescent="0.2">
      <c r="A20" s="166"/>
      <c r="B20" s="47">
        <v>350</v>
      </c>
      <c r="C20" s="48" t="s">
        <v>22</v>
      </c>
      <c r="D20" s="202"/>
      <c r="E20" s="26"/>
      <c r="F20" s="26"/>
      <c r="G20" s="26"/>
      <c r="H20" s="25">
        <v>0</v>
      </c>
      <c r="I20" s="19"/>
      <c r="J20" s="32">
        <f>SUM(D20:H20)</f>
        <v>0</v>
      </c>
      <c r="K20" s="207"/>
    </row>
    <row r="21" spans="1:11" s="22" customFormat="1" ht="28.9" customHeight="1" x14ac:dyDescent="0.2">
      <c r="A21" s="166"/>
      <c r="B21" s="47">
        <v>360</v>
      </c>
      <c r="C21" s="48" t="s">
        <v>23</v>
      </c>
      <c r="D21" s="203"/>
      <c r="E21" s="26"/>
      <c r="F21" s="34"/>
      <c r="G21" s="26"/>
      <c r="H21" s="25">
        <v>0</v>
      </c>
      <c r="I21" s="19"/>
      <c r="J21" s="32">
        <f>SUM(D21:H21)</f>
        <v>0</v>
      </c>
      <c r="K21" s="207"/>
    </row>
    <row r="22" spans="1:11" s="22" customFormat="1" ht="28.9" customHeight="1" x14ac:dyDescent="0.2">
      <c r="A22" s="166"/>
      <c r="B22" s="47">
        <v>390</v>
      </c>
      <c r="C22" s="48" t="s">
        <v>24</v>
      </c>
      <c r="D22" s="35">
        <f>D23+D24</f>
        <v>3940</v>
      </c>
      <c r="E22" s="26"/>
      <c r="F22" s="25">
        <f>F23+F24</f>
        <v>0</v>
      </c>
      <c r="G22" s="26"/>
      <c r="H22" s="25">
        <f>H23+H24</f>
        <v>0</v>
      </c>
      <c r="I22" s="19"/>
      <c r="J22" s="32">
        <f>SUM(D22:H22)</f>
        <v>3940</v>
      </c>
      <c r="K22" s="207"/>
    </row>
    <row r="23" spans="1:11" s="22" customFormat="1" ht="28.9" customHeight="1" x14ac:dyDescent="0.2">
      <c r="A23" s="171"/>
      <c r="B23" s="50">
        <v>394</v>
      </c>
      <c r="C23" s="51" t="s">
        <v>25</v>
      </c>
      <c r="D23" s="25">
        <v>3940</v>
      </c>
      <c r="F23" s="25">
        <v>0</v>
      </c>
      <c r="G23" s="26"/>
      <c r="H23" s="25">
        <v>0</v>
      </c>
      <c r="I23" s="19"/>
      <c r="J23" s="206"/>
      <c r="K23" s="207"/>
    </row>
    <row r="24" spans="1:11" s="22" customFormat="1" ht="28.9" customHeight="1" x14ac:dyDescent="0.2">
      <c r="A24" s="171"/>
      <c r="B24" s="50">
        <v>399</v>
      </c>
      <c r="C24" s="51" t="s">
        <v>26</v>
      </c>
      <c r="D24" s="35">
        <v>0</v>
      </c>
      <c r="E24" s="34"/>
      <c r="F24" s="25">
        <v>0</v>
      </c>
      <c r="G24" s="34"/>
      <c r="H24" s="25">
        <v>0</v>
      </c>
      <c r="I24" s="19"/>
      <c r="J24" s="206"/>
      <c r="K24" s="207"/>
    </row>
    <row r="25" spans="1:11" s="22" customFormat="1" ht="28.9" customHeight="1" x14ac:dyDescent="0.2">
      <c r="A25" s="166"/>
      <c r="B25" s="23">
        <v>400</v>
      </c>
      <c r="C25" s="24" t="s">
        <v>27</v>
      </c>
      <c r="D25" s="25">
        <f>D26+D30+D35+D41+D46</f>
        <v>132060</v>
      </c>
      <c r="E25" s="35">
        <f>E41</f>
        <v>0</v>
      </c>
      <c r="F25" s="25">
        <f>F26+F30+F41+F46</f>
        <v>0</v>
      </c>
      <c r="G25" s="25">
        <f>G41</f>
        <v>0</v>
      </c>
      <c r="H25" s="25">
        <f>H26+H30+H35+H41+H46</f>
        <v>0</v>
      </c>
      <c r="I25" s="19"/>
      <c r="J25" s="206"/>
      <c r="K25" s="168">
        <f>SUM(D25:H25)</f>
        <v>132060</v>
      </c>
    </row>
    <row r="26" spans="1:11" s="22" customFormat="1" ht="28.9" customHeight="1" x14ac:dyDescent="0.2">
      <c r="A26" s="166"/>
      <c r="B26" s="47">
        <v>410</v>
      </c>
      <c r="C26" s="48" t="s">
        <v>28</v>
      </c>
      <c r="D26" s="25">
        <f>D27</f>
        <v>3068</v>
      </c>
      <c r="E26" s="46"/>
      <c r="F26" s="25">
        <f>F29</f>
        <v>0</v>
      </c>
      <c r="G26" s="46"/>
      <c r="H26" s="25">
        <f>H28+H29</f>
        <v>0</v>
      </c>
      <c r="I26" s="19"/>
      <c r="J26" s="32">
        <f>SUM(D26:H26)</f>
        <v>3068</v>
      </c>
      <c r="K26" s="207"/>
    </row>
    <row r="27" spans="1:11" s="22" customFormat="1" ht="28.9" customHeight="1" x14ac:dyDescent="0.2">
      <c r="A27" s="166"/>
      <c r="B27" s="53" t="s">
        <v>29</v>
      </c>
      <c r="C27" s="44" t="s">
        <v>30</v>
      </c>
      <c r="D27" s="25">
        <v>3068</v>
      </c>
      <c r="E27" s="202"/>
      <c r="F27" s="206"/>
      <c r="G27" s="202"/>
      <c r="H27" s="206"/>
      <c r="I27" s="19"/>
      <c r="J27" s="208"/>
      <c r="K27" s="207"/>
    </row>
    <row r="28" spans="1:11" s="22" customFormat="1" ht="28.9" customHeight="1" x14ac:dyDescent="0.2">
      <c r="A28" s="166"/>
      <c r="B28" s="53">
        <v>411</v>
      </c>
      <c r="C28" s="54" t="s">
        <v>31</v>
      </c>
      <c r="D28" s="202"/>
      <c r="E28" s="26"/>
      <c r="F28" s="31"/>
      <c r="G28" s="26"/>
      <c r="H28" s="25">
        <v>0</v>
      </c>
      <c r="I28" s="19"/>
      <c r="J28" s="208"/>
      <c r="K28" s="207"/>
    </row>
    <row r="29" spans="1:11" s="22" customFormat="1" ht="28.9" customHeight="1" x14ac:dyDescent="0.2">
      <c r="A29" s="171"/>
      <c r="B29" s="56">
        <v>412</v>
      </c>
      <c r="C29" s="57" t="s">
        <v>32</v>
      </c>
      <c r="D29" s="202"/>
      <c r="E29" s="26"/>
      <c r="F29" s="25">
        <v>0</v>
      </c>
      <c r="G29" s="26"/>
      <c r="H29" s="25">
        <v>0</v>
      </c>
      <c r="I29" s="19"/>
      <c r="J29" s="208"/>
      <c r="K29" s="207"/>
    </row>
    <row r="30" spans="1:11" s="22" customFormat="1" ht="28.9" customHeight="1" x14ac:dyDescent="0.2">
      <c r="A30" s="166"/>
      <c r="B30" s="47">
        <v>420</v>
      </c>
      <c r="C30" s="48" t="s">
        <v>33</v>
      </c>
      <c r="D30" s="35">
        <f>D31</f>
        <v>113980</v>
      </c>
      <c r="E30" s="26"/>
      <c r="F30" s="25">
        <f>F32</f>
        <v>0</v>
      </c>
      <c r="G30" s="26"/>
      <c r="H30" s="25">
        <f>H31+H32+H33</f>
        <v>0</v>
      </c>
      <c r="I30" s="19"/>
      <c r="J30" s="32">
        <f>SUM(D30:H30)</f>
        <v>113980</v>
      </c>
      <c r="K30" s="207"/>
    </row>
    <row r="31" spans="1:11" s="22" customFormat="1" ht="28.9" customHeight="1" x14ac:dyDescent="0.2">
      <c r="A31" s="166"/>
      <c r="B31" s="56">
        <v>421</v>
      </c>
      <c r="C31" s="57" t="s">
        <v>34</v>
      </c>
      <c r="D31" s="25">
        <v>113980</v>
      </c>
      <c r="E31" s="26"/>
      <c r="F31" s="31"/>
      <c r="G31" s="26"/>
      <c r="H31" s="25">
        <v>0</v>
      </c>
      <c r="I31" s="19"/>
      <c r="J31" s="208"/>
      <c r="K31" s="207"/>
    </row>
    <row r="32" spans="1:11" s="22" customFormat="1" ht="28.9" customHeight="1" x14ac:dyDescent="0.2">
      <c r="A32" s="171"/>
      <c r="B32" s="53">
        <v>422</v>
      </c>
      <c r="C32" s="54" t="s">
        <v>35</v>
      </c>
      <c r="D32" s="46"/>
      <c r="E32" s="26"/>
      <c r="F32" s="25">
        <v>0</v>
      </c>
      <c r="G32" s="26"/>
      <c r="H32" s="25">
        <v>0</v>
      </c>
      <c r="I32" s="19"/>
      <c r="J32" s="208"/>
      <c r="K32" s="207"/>
    </row>
    <row r="33" spans="1:11" s="22" customFormat="1" ht="28.9" customHeight="1" x14ac:dyDescent="0.2">
      <c r="A33" s="171"/>
      <c r="B33" s="53">
        <v>429</v>
      </c>
      <c r="C33" s="54" t="s">
        <v>36</v>
      </c>
      <c r="D33" s="26"/>
      <c r="E33" s="26"/>
      <c r="F33" s="46"/>
      <c r="G33" s="26"/>
      <c r="H33" s="25">
        <v>0</v>
      </c>
      <c r="I33" s="19"/>
      <c r="J33" s="208"/>
      <c r="K33" s="207"/>
    </row>
    <row r="34" spans="1:11" s="22" customFormat="1" ht="28.9" customHeight="1" x14ac:dyDescent="0.2">
      <c r="A34" s="171"/>
      <c r="B34" s="47">
        <v>430</v>
      </c>
      <c r="C34" s="48" t="s">
        <v>37</v>
      </c>
      <c r="D34" s="34"/>
      <c r="E34" s="26"/>
      <c r="F34" s="26"/>
      <c r="G34" s="26"/>
      <c r="H34" s="25">
        <v>0</v>
      </c>
      <c r="I34" s="19"/>
      <c r="J34" s="32">
        <f>SUM(D34:H34)</f>
        <v>0</v>
      </c>
      <c r="K34" s="207"/>
    </row>
    <row r="35" spans="1:11" s="22" customFormat="1" ht="28.9" customHeight="1" x14ac:dyDescent="0.2">
      <c r="A35" s="166"/>
      <c r="B35" s="47">
        <v>440</v>
      </c>
      <c r="C35" s="48" t="s">
        <v>38</v>
      </c>
      <c r="D35" s="35">
        <f>D36</f>
        <v>5112</v>
      </c>
      <c r="E35" s="26"/>
      <c r="F35" s="26"/>
      <c r="G35" s="26"/>
      <c r="H35" s="25">
        <f>H37+H38</f>
        <v>0</v>
      </c>
      <c r="I35" s="19"/>
      <c r="J35" s="32">
        <f>SUM(D35:H35)</f>
        <v>5112</v>
      </c>
      <c r="K35" s="207"/>
    </row>
    <row r="36" spans="1:11" s="22" customFormat="1" ht="28.9" customHeight="1" x14ac:dyDescent="0.2">
      <c r="A36" s="166"/>
      <c r="B36" s="50" t="s">
        <v>39</v>
      </c>
      <c r="C36" s="51" t="s">
        <v>40</v>
      </c>
      <c r="D36" s="25">
        <v>5112</v>
      </c>
      <c r="E36" s="202"/>
      <c r="F36" s="202"/>
      <c r="G36" s="202"/>
      <c r="H36" s="206"/>
      <c r="I36" s="19"/>
      <c r="J36" s="206"/>
      <c r="K36" s="207"/>
    </row>
    <row r="37" spans="1:11" s="22" customFormat="1" ht="28.9" customHeight="1" x14ac:dyDescent="0.2">
      <c r="A37" s="171"/>
      <c r="B37" s="56">
        <v>444</v>
      </c>
      <c r="C37" s="57" t="s">
        <v>41</v>
      </c>
      <c r="D37" s="202"/>
      <c r="E37" s="26"/>
      <c r="F37" s="26"/>
      <c r="G37" s="26"/>
      <c r="H37" s="25">
        <v>0</v>
      </c>
      <c r="I37" s="19"/>
      <c r="J37" s="206"/>
      <c r="K37" s="207"/>
    </row>
    <row r="38" spans="1:11" s="22" customFormat="1" ht="28.9" customHeight="1" x14ac:dyDescent="0.2">
      <c r="A38" s="166"/>
      <c r="B38" s="56">
        <v>445</v>
      </c>
      <c r="C38" s="57" t="s">
        <v>42</v>
      </c>
      <c r="D38" s="202"/>
      <c r="E38" s="26"/>
      <c r="F38" s="26"/>
      <c r="G38" s="26"/>
      <c r="H38" s="25">
        <v>0</v>
      </c>
      <c r="I38" s="19"/>
      <c r="J38" s="206"/>
      <c r="K38" s="207"/>
    </row>
    <row r="39" spans="1:11" s="22" customFormat="1" ht="28.9" customHeight="1" x14ac:dyDescent="0.2">
      <c r="A39" s="166"/>
      <c r="B39" s="56">
        <v>449</v>
      </c>
      <c r="C39" s="57" t="s">
        <v>43</v>
      </c>
      <c r="D39" s="202"/>
      <c r="E39" s="26"/>
      <c r="F39" s="26"/>
      <c r="G39" s="26"/>
      <c r="H39" s="25">
        <v>0</v>
      </c>
      <c r="I39" s="19"/>
      <c r="J39" s="206"/>
      <c r="K39" s="207"/>
    </row>
    <row r="40" spans="1:11" s="22" customFormat="1" ht="28.9" customHeight="1" x14ac:dyDescent="0.2">
      <c r="A40" s="166"/>
      <c r="B40" s="58">
        <v>450</v>
      </c>
      <c r="C40" s="48" t="s">
        <v>44</v>
      </c>
      <c r="D40" s="34"/>
      <c r="E40" s="34"/>
      <c r="F40" s="34"/>
      <c r="G40" s="34"/>
      <c r="H40" s="25">
        <v>0</v>
      </c>
      <c r="I40" s="19"/>
      <c r="J40" s="32">
        <f>SUM(D40:H40)</f>
        <v>0</v>
      </c>
      <c r="K40" s="207"/>
    </row>
    <row r="41" spans="1:11" s="22" customFormat="1" ht="28.9" customHeight="1" x14ac:dyDescent="0.2">
      <c r="A41" s="172"/>
      <c r="B41" s="47">
        <v>480</v>
      </c>
      <c r="C41" s="48" t="s">
        <v>45</v>
      </c>
      <c r="D41" s="35">
        <f>D43</f>
        <v>9900</v>
      </c>
      <c r="E41" s="35">
        <f>E43</f>
        <v>0</v>
      </c>
      <c r="F41" s="25">
        <f>F43</f>
        <v>0</v>
      </c>
      <c r="G41" s="25">
        <f>G44</f>
        <v>0</v>
      </c>
      <c r="H41" s="25">
        <f>H43+H44+H45</f>
        <v>0</v>
      </c>
      <c r="I41" s="19"/>
      <c r="J41" s="32">
        <f>SUM(D41:H41)</f>
        <v>9900</v>
      </c>
      <c r="K41" s="207"/>
    </row>
    <row r="42" spans="1:11" s="67" customFormat="1" ht="18" customHeight="1" x14ac:dyDescent="0.2">
      <c r="A42" s="171"/>
      <c r="B42" s="60">
        <v>481</v>
      </c>
      <c r="C42" s="61"/>
      <c r="D42" s="62"/>
      <c r="E42" s="62"/>
      <c r="F42" s="63"/>
      <c r="G42" s="63"/>
      <c r="H42" s="63"/>
      <c r="I42" s="64"/>
      <c r="J42" s="211"/>
      <c r="K42" s="209"/>
    </row>
    <row r="43" spans="1:11" s="74" customFormat="1" ht="18" customHeight="1" x14ac:dyDescent="0.2">
      <c r="A43" s="171"/>
      <c r="B43" s="60">
        <v>482</v>
      </c>
      <c r="C43" s="68" t="s">
        <v>75</v>
      </c>
      <c r="D43" s="69">
        <v>9900</v>
      </c>
      <c r="E43" s="70">
        <v>0</v>
      </c>
      <c r="F43" s="25">
        <v>0</v>
      </c>
      <c r="G43" s="71"/>
      <c r="H43" s="69">
        <v>0</v>
      </c>
      <c r="I43" s="71"/>
      <c r="J43" s="212"/>
      <c r="K43" s="210"/>
    </row>
    <row r="44" spans="1:11" s="74" customFormat="1" ht="30.75" customHeight="1" x14ac:dyDescent="0.2">
      <c r="A44" s="171"/>
      <c r="B44" s="60">
        <v>483</v>
      </c>
      <c r="C44" s="75" t="s">
        <v>46</v>
      </c>
      <c r="D44" s="31"/>
      <c r="E44" s="46"/>
      <c r="F44" s="31"/>
      <c r="G44" s="69"/>
      <c r="H44" s="69">
        <v>0</v>
      </c>
      <c r="I44" s="19"/>
      <c r="J44" s="212"/>
      <c r="K44" s="210"/>
    </row>
    <row r="45" spans="1:11" s="74" customFormat="1" ht="30.75" customHeight="1" x14ac:dyDescent="0.2">
      <c r="A45" s="171"/>
      <c r="B45" s="60">
        <v>489</v>
      </c>
      <c r="C45" s="75" t="s">
        <v>47</v>
      </c>
      <c r="D45" s="31"/>
      <c r="E45" s="46"/>
      <c r="F45" s="31"/>
      <c r="G45" s="69"/>
      <c r="H45" s="69">
        <v>0</v>
      </c>
      <c r="I45" s="19"/>
      <c r="J45" s="212"/>
      <c r="K45" s="210"/>
    </row>
    <row r="46" spans="1:11" s="22" customFormat="1" ht="28.9" customHeight="1" x14ac:dyDescent="0.2">
      <c r="A46" s="166"/>
      <c r="B46" s="47">
        <v>490</v>
      </c>
      <c r="C46" s="48" t="s">
        <v>48</v>
      </c>
      <c r="D46" s="76">
        <f>D47+D48</f>
        <v>0</v>
      </c>
      <c r="E46" s="26"/>
      <c r="F46" s="25">
        <f>F47+F48</f>
        <v>0</v>
      </c>
      <c r="G46" s="46"/>
      <c r="H46" s="25">
        <f>H47+H48</f>
        <v>0</v>
      </c>
      <c r="I46" s="19"/>
      <c r="J46" s="32">
        <f>SUM(D46:H46)</f>
        <v>0</v>
      </c>
      <c r="K46" s="207"/>
    </row>
    <row r="47" spans="1:11" s="22" customFormat="1" ht="28.9" customHeight="1" x14ac:dyDescent="0.2">
      <c r="A47" s="166"/>
      <c r="B47" s="50">
        <v>494</v>
      </c>
      <c r="C47" s="51" t="s">
        <v>49</v>
      </c>
      <c r="D47" s="76">
        <v>0</v>
      </c>
      <c r="E47" s="26"/>
      <c r="F47" s="25">
        <v>0</v>
      </c>
      <c r="G47" s="26"/>
      <c r="H47" s="25">
        <v>0</v>
      </c>
      <c r="I47" s="19"/>
      <c r="J47" s="206"/>
      <c r="K47" s="207"/>
    </row>
    <row r="48" spans="1:11" s="22" customFormat="1" ht="28.9" customHeight="1" x14ac:dyDescent="0.2">
      <c r="A48" s="171"/>
      <c r="B48" s="50">
        <v>499</v>
      </c>
      <c r="C48" s="51" t="s">
        <v>50</v>
      </c>
      <c r="D48" s="76">
        <v>0</v>
      </c>
      <c r="E48" s="34"/>
      <c r="F48" s="25">
        <v>0</v>
      </c>
      <c r="G48" s="26"/>
      <c r="H48" s="25">
        <v>0</v>
      </c>
      <c r="I48" s="19"/>
      <c r="J48" s="206"/>
      <c r="K48" s="207"/>
    </row>
    <row r="49" spans="1:11" s="22" customFormat="1" ht="28.9" customHeight="1" x14ac:dyDescent="0.2">
      <c r="A49" s="166"/>
      <c r="B49" s="23">
        <v>500</v>
      </c>
      <c r="C49" s="24" t="s">
        <v>51</v>
      </c>
      <c r="D49" s="76">
        <f>D52</f>
        <v>43530</v>
      </c>
      <c r="E49" s="35">
        <f>E52</f>
        <v>0</v>
      </c>
      <c r="F49" s="46"/>
      <c r="G49" s="26"/>
      <c r="H49" s="25">
        <v>0</v>
      </c>
      <c r="I49" s="19"/>
      <c r="J49" s="206"/>
      <c r="K49" s="170">
        <f>SUM(D49:H49)</f>
        <v>43530</v>
      </c>
    </row>
    <row r="50" spans="1:11" s="22" customFormat="1" ht="28.9" customHeight="1" x14ac:dyDescent="0.2">
      <c r="A50" s="166"/>
      <c r="B50" s="47">
        <v>510</v>
      </c>
      <c r="C50" s="48" t="s">
        <v>52</v>
      </c>
      <c r="D50" s="46"/>
      <c r="E50" s="46"/>
      <c r="F50" s="26"/>
      <c r="G50" s="26"/>
      <c r="H50" s="25">
        <v>0</v>
      </c>
      <c r="I50" s="19"/>
      <c r="J50" s="32">
        <f>SUM(D50:H50)</f>
        <v>0</v>
      </c>
      <c r="K50" s="207"/>
    </row>
    <row r="51" spans="1:11" s="22" customFormat="1" ht="28.9" customHeight="1" x14ac:dyDescent="0.2">
      <c r="A51" s="166"/>
      <c r="B51" s="47">
        <v>520</v>
      </c>
      <c r="C51" s="48" t="s">
        <v>53</v>
      </c>
      <c r="D51" s="34"/>
      <c r="E51" s="34"/>
      <c r="F51" s="26"/>
      <c r="G51" s="26"/>
      <c r="H51" s="25">
        <v>0</v>
      </c>
      <c r="I51" s="19"/>
      <c r="J51" s="32">
        <f>SUM(D51:H51)</f>
        <v>0</v>
      </c>
      <c r="K51" s="207"/>
    </row>
    <row r="52" spans="1:11" s="22" customFormat="1" ht="28.9" customHeight="1" x14ac:dyDescent="0.2">
      <c r="A52" s="173"/>
      <c r="B52" s="47">
        <v>540</v>
      </c>
      <c r="C52" s="48" t="s">
        <v>54</v>
      </c>
      <c r="D52" s="76">
        <f>D58</f>
        <v>43530</v>
      </c>
      <c r="E52" s="35">
        <f>E56+E57</f>
        <v>0</v>
      </c>
      <c r="F52" s="26"/>
      <c r="G52" s="26"/>
      <c r="H52" s="25">
        <f>SUM(H53:H58)</f>
        <v>0</v>
      </c>
      <c r="I52" s="19"/>
      <c r="J52" s="32">
        <f>SUM(D52:H52)</f>
        <v>43530</v>
      </c>
      <c r="K52" s="207"/>
    </row>
    <row r="53" spans="1:11" s="22" customFormat="1" ht="28.9" customHeight="1" x14ac:dyDescent="0.2">
      <c r="A53" s="166"/>
      <c r="B53" s="56">
        <v>541</v>
      </c>
      <c r="C53" s="57" t="s">
        <v>31</v>
      </c>
      <c r="D53" s="46"/>
      <c r="E53" s="46"/>
      <c r="F53" s="26"/>
      <c r="G53" s="26"/>
      <c r="H53" s="25">
        <v>0</v>
      </c>
      <c r="I53" s="19"/>
      <c r="J53" s="206"/>
      <c r="K53" s="207"/>
    </row>
    <row r="54" spans="1:11" s="22" customFormat="1" ht="28.9" customHeight="1" x14ac:dyDescent="0.2">
      <c r="A54" s="166"/>
      <c r="B54" s="56">
        <v>542</v>
      </c>
      <c r="C54" s="57" t="s">
        <v>55</v>
      </c>
      <c r="D54" s="26"/>
      <c r="E54" s="26"/>
      <c r="F54" s="26"/>
      <c r="G54" s="26"/>
      <c r="H54" s="25">
        <v>0</v>
      </c>
      <c r="I54" s="19"/>
      <c r="J54" s="206"/>
      <c r="K54" s="207"/>
    </row>
    <row r="55" spans="1:11" s="22" customFormat="1" ht="28.9" customHeight="1" x14ac:dyDescent="0.2">
      <c r="A55" s="166"/>
      <c r="B55" s="56">
        <v>543</v>
      </c>
      <c r="C55" s="57" t="s">
        <v>56</v>
      </c>
      <c r="D55" s="26"/>
      <c r="E55" s="34"/>
      <c r="F55" s="26"/>
      <c r="G55" s="26"/>
      <c r="H55" s="25">
        <v>0</v>
      </c>
      <c r="I55" s="19"/>
      <c r="J55" s="206"/>
      <c r="K55" s="207"/>
    </row>
    <row r="56" spans="1:11" s="22" customFormat="1" ht="28.9" customHeight="1" x14ac:dyDescent="0.2">
      <c r="A56" s="166"/>
      <c r="B56" s="56">
        <v>544</v>
      </c>
      <c r="C56" s="57" t="s">
        <v>33</v>
      </c>
      <c r="D56" s="26"/>
      <c r="E56" s="35">
        <v>0</v>
      </c>
      <c r="F56" s="26"/>
      <c r="G56" s="26"/>
      <c r="H56" s="25">
        <v>0</v>
      </c>
      <c r="I56" s="78"/>
      <c r="J56" s="206"/>
      <c r="K56" s="207"/>
    </row>
    <row r="57" spans="1:11" s="22" customFormat="1" ht="28.9" customHeight="1" x14ac:dyDescent="0.2">
      <c r="A57" s="166"/>
      <c r="B57" s="56">
        <v>547</v>
      </c>
      <c r="C57" s="57" t="s">
        <v>57</v>
      </c>
      <c r="D57" s="34"/>
      <c r="E57" s="35">
        <v>0</v>
      </c>
      <c r="F57" s="26"/>
      <c r="G57" s="26"/>
      <c r="H57" s="25">
        <v>0</v>
      </c>
      <c r="I57" s="78"/>
      <c r="J57" s="206"/>
      <c r="K57" s="207"/>
    </row>
    <row r="58" spans="1:11" s="22" customFormat="1" ht="28.9" customHeight="1" x14ac:dyDescent="0.2">
      <c r="A58" s="166"/>
      <c r="B58" s="56">
        <v>548</v>
      </c>
      <c r="C58" s="57" t="s">
        <v>58</v>
      </c>
      <c r="D58" s="76">
        <v>43530</v>
      </c>
      <c r="E58" s="46"/>
      <c r="F58" s="26"/>
      <c r="G58" s="26"/>
      <c r="H58" s="25">
        <v>0</v>
      </c>
      <c r="I58" s="78"/>
      <c r="J58" s="206"/>
      <c r="K58" s="207"/>
    </row>
    <row r="59" spans="1:11" s="22" customFormat="1" ht="28.9" customHeight="1" x14ac:dyDescent="0.2">
      <c r="A59" s="166"/>
      <c r="B59" s="43">
        <v>590</v>
      </c>
      <c r="C59" s="44" t="s">
        <v>59</v>
      </c>
      <c r="D59" s="46"/>
      <c r="E59" s="26"/>
      <c r="F59" s="26"/>
      <c r="G59" s="26"/>
      <c r="H59" s="25">
        <v>0</v>
      </c>
      <c r="I59" s="78"/>
      <c r="J59" s="32">
        <f>SUM(D59:H59)</f>
        <v>0</v>
      </c>
      <c r="K59" s="207"/>
    </row>
    <row r="60" spans="1:11" s="22" customFormat="1" ht="28.9" customHeight="1" x14ac:dyDescent="0.2">
      <c r="A60" s="166"/>
      <c r="B60" s="23">
        <v>600</v>
      </c>
      <c r="C60" s="24" t="s">
        <v>60</v>
      </c>
      <c r="D60" s="34"/>
      <c r="E60" s="26"/>
      <c r="F60" s="26"/>
      <c r="G60" s="26"/>
      <c r="H60" s="25">
        <v>0</v>
      </c>
      <c r="I60" s="19"/>
      <c r="J60" s="206"/>
      <c r="K60" s="170">
        <f>SUM(D60:H60)</f>
        <v>0</v>
      </c>
    </row>
    <row r="61" spans="1:11" s="22" customFormat="1" ht="28.9" customHeight="1" x14ac:dyDescent="0.2">
      <c r="A61" s="166"/>
      <c r="B61" s="23">
        <v>700</v>
      </c>
      <c r="C61" s="24" t="s">
        <v>61</v>
      </c>
      <c r="D61" s="25">
        <f>D62+D63</f>
        <v>60979</v>
      </c>
      <c r="E61" s="26"/>
      <c r="F61" s="26"/>
      <c r="G61" s="26"/>
      <c r="H61" s="25">
        <v>0</v>
      </c>
      <c r="I61" s="19"/>
      <c r="J61" s="206"/>
      <c r="K61" s="170">
        <f>SUM(D61:H61)</f>
        <v>60979</v>
      </c>
    </row>
    <row r="62" spans="1:11" s="22" customFormat="1" ht="28.9" customHeight="1" x14ac:dyDescent="0.2">
      <c r="A62" s="166"/>
      <c r="B62" s="47">
        <v>730</v>
      </c>
      <c r="C62" s="44" t="s">
        <v>62</v>
      </c>
      <c r="D62" s="69">
        <v>59859</v>
      </c>
      <c r="E62" s="26"/>
      <c r="F62" s="26"/>
      <c r="G62" s="26"/>
      <c r="H62" s="25"/>
      <c r="I62" s="78"/>
      <c r="J62" s="32">
        <f>SUM(D62:H62)</f>
        <v>59859</v>
      </c>
      <c r="K62" s="207"/>
    </row>
    <row r="63" spans="1:11" s="22" customFormat="1" ht="28.9" customHeight="1" x14ac:dyDescent="0.2">
      <c r="A63" s="166"/>
      <c r="B63" s="47">
        <v>770</v>
      </c>
      <c r="C63" s="44" t="s">
        <v>63</v>
      </c>
      <c r="D63" s="69">
        <f>D64+D65</f>
        <v>1120</v>
      </c>
      <c r="E63" s="26"/>
      <c r="F63" s="26"/>
      <c r="G63" s="26"/>
      <c r="H63" s="25"/>
      <c r="I63" s="78"/>
      <c r="J63" s="32">
        <f>SUM(D63:H63)</f>
        <v>1120</v>
      </c>
      <c r="K63" s="207"/>
    </row>
    <row r="64" spans="1:11" s="22" customFormat="1" ht="28.9" customHeight="1" x14ac:dyDescent="0.2">
      <c r="A64" s="166"/>
      <c r="B64" s="56">
        <v>771</v>
      </c>
      <c r="C64" s="57" t="s">
        <v>64</v>
      </c>
      <c r="D64" s="69">
        <v>1120</v>
      </c>
      <c r="E64" s="26"/>
      <c r="F64" s="26"/>
      <c r="G64" s="26"/>
      <c r="H64" s="25">
        <v>0</v>
      </c>
      <c r="I64" s="78"/>
      <c r="J64" s="206"/>
      <c r="K64" s="207"/>
    </row>
    <row r="65" spans="1:11" s="22" customFormat="1" ht="28.9" customHeight="1" x14ac:dyDescent="0.2">
      <c r="A65" s="166"/>
      <c r="B65" s="56">
        <v>779</v>
      </c>
      <c r="C65" s="57" t="s">
        <v>65</v>
      </c>
      <c r="D65" s="76">
        <v>0</v>
      </c>
      <c r="E65" s="34"/>
      <c r="F65" s="26"/>
      <c r="G65" s="34"/>
      <c r="H65" s="25">
        <v>0</v>
      </c>
      <c r="I65" s="78"/>
      <c r="J65" s="206"/>
      <c r="K65" s="207"/>
    </row>
    <row r="66" spans="1:11" s="22" customFormat="1" ht="6.6" customHeight="1" x14ac:dyDescent="0.2">
      <c r="A66" s="174"/>
      <c r="B66" s="80"/>
      <c r="C66" s="81"/>
      <c r="D66" s="70"/>
      <c r="E66" s="70"/>
      <c r="F66" s="35"/>
      <c r="G66" s="69"/>
      <c r="H66" s="69"/>
      <c r="I66" s="78"/>
      <c r="J66" s="69"/>
      <c r="K66" s="175"/>
    </row>
    <row r="67" spans="1:11" s="22" customFormat="1" ht="29.65" customHeight="1" x14ac:dyDescent="0.2">
      <c r="A67" s="176"/>
      <c r="B67" s="80"/>
      <c r="C67" s="81" t="s">
        <v>66</v>
      </c>
      <c r="D67" s="69">
        <f>D61+D49+D25+D13+D9</f>
        <v>260509</v>
      </c>
      <c r="E67" s="69">
        <f>E49+E25+E13</f>
        <v>0</v>
      </c>
      <c r="F67" s="69">
        <f>F25+F13</f>
        <v>0</v>
      </c>
      <c r="G67" s="69">
        <f>G25</f>
        <v>0</v>
      </c>
      <c r="H67" s="69">
        <f>H49+H25+H13+H11</f>
        <v>0</v>
      </c>
      <c r="I67" s="78"/>
      <c r="J67" s="212"/>
      <c r="K67" s="213"/>
    </row>
    <row r="68" spans="1:11" s="22" customFormat="1" ht="40.15" customHeight="1" thickBot="1" x14ac:dyDescent="0.25">
      <c r="A68" s="177"/>
      <c r="B68" s="178"/>
      <c r="C68" s="179" t="s">
        <v>85</v>
      </c>
      <c r="D68" s="226"/>
      <c r="E68" s="227"/>
      <c r="F68" s="228"/>
      <c r="G68" s="228"/>
      <c r="H68" s="229"/>
      <c r="I68" s="214"/>
      <c r="J68" s="230"/>
      <c r="K68" s="231">
        <f>K61+K60+K49+K25+K13+K9+K8</f>
        <v>260509</v>
      </c>
    </row>
    <row r="69" spans="1:11" ht="6.6" customHeight="1" x14ac:dyDescent="0.25">
      <c r="A69" s="93"/>
      <c r="B69" s="94"/>
      <c r="D69"/>
      <c r="E69"/>
    </row>
    <row r="70" spans="1:11" ht="33.75" customHeight="1" thickBot="1" x14ac:dyDescent="0.25">
      <c r="A70" s="240" t="s">
        <v>83</v>
      </c>
      <c r="B70" s="188"/>
      <c r="C70" s="189"/>
      <c r="D70" s="133"/>
      <c r="E70" s="133"/>
      <c r="F70" s="133"/>
      <c r="G70" s="133"/>
      <c r="H70" s="133"/>
      <c r="I70" s="188"/>
      <c r="J70" s="188"/>
      <c r="K70" s="239"/>
    </row>
    <row r="71" spans="1:11" s="4" customFormat="1" ht="18" customHeight="1" thickTop="1" x14ac:dyDescent="0.25">
      <c r="A71" s="241"/>
      <c r="B71" s="242"/>
      <c r="C71" s="331" t="s">
        <v>82</v>
      </c>
      <c r="D71" s="243" t="s">
        <v>0</v>
      </c>
      <c r="E71" s="244"/>
      <c r="F71" s="245"/>
      <c r="G71" s="245"/>
      <c r="H71" s="243"/>
      <c r="I71" s="246"/>
      <c r="J71" s="247" t="s">
        <v>5</v>
      </c>
      <c r="K71" s="248" t="s">
        <v>6</v>
      </c>
    </row>
    <row r="72" spans="1:11" s="4" customFormat="1" ht="18" customHeight="1" x14ac:dyDescent="0.3">
      <c r="A72" s="249"/>
      <c r="B72" s="250" t="s">
        <v>79</v>
      </c>
      <c r="C72" s="332"/>
      <c r="D72" s="251" t="s">
        <v>90</v>
      </c>
      <c r="E72" s="252"/>
      <c r="F72" s="253"/>
      <c r="G72" s="254"/>
      <c r="H72" s="255"/>
      <c r="I72" s="256"/>
      <c r="J72" s="257" t="s">
        <v>8</v>
      </c>
      <c r="K72" s="258" t="s">
        <v>8</v>
      </c>
    </row>
    <row r="73" spans="1:11" s="4" customFormat="1" ht="18" customHeight="1" x14ac:dyDescent="0.25">
      <c r="A73" s="259"/>
      <c r="B73" s="260">
        <v>276</v>
      </c>
      <c r="C73" s="332"/>
      <c r="D73" s="261"/>
      <c r="E73" s="252"/>
      <c r="F73" s="254"/>
      <c r="G73" s="254"/>
      <c r="H73" s="255"/>
      <c r="I73" s="262"/>
      <c r="J73" s="257"/>
      <c r="K73" s="258"/>
    </row>
    <row r="74" spans="1:11" ht="18" customHeight="1" thickBot="1" x14ac:dyDescent="0.3">
      <c r="A74" s="263"/>
      <c r="B74" s="264"/>
      <c r="C74" s="333"/>
      <c r="D74" s="265" t="s">
        <v>10</v>
      </c>
      <c r="E74" s="266"/>
      <c r="F74" s="267"/>
      <c r="G74" s="267"/>
      <c r="H74" s="265"/>
      <c r="I74" s="268"/>
      <c r="J74" s="265" t="s">
        <v>10</v>
      </c>
      <c r="K74" s="269" t="s">
        <v>10</v>
      </c>
    </row>
    <row r="75" spans="1:11" s="22" customFormat="1" ht="28.9" customHeight="1" x14ac:dyDescent="0.2">
      <c r="A75" s="107"/>
      <c r="B75" s="152">
        <v>300</v>
      </c>
      <c r="C75" s="128" t="s">
        <v>14</v>
      </c>
      <c r="D75" s="103">
        <f>D76</f>
        <v>5800</v>
      </c>
      <c r="E75" s="129"/>
      <c r="F75" s="130"/>
      <c r="G75" s="130"/>
      <c r="H75" s="131"/>
      <c r="I75" s="126"/>
      <c r="J75" s="103"/>
      <c r="K75" s="140">
        <f>SUM(D75:H75)</f>
        <v>5800</v>
      </c>
    </row>
    <row r="76" spans="1:11" s="22" customFormat="1" ht="39.75" customHeight="1" x14ac:dyDescent="0.2">
      <c r="A76" s="107"/>
      <c r="B76" s="99" t="s">
        <v>15</v>
      </c>
      <c r="C76" s="100" t="s">
        <v>72</v>
      </c>
      <c r="D76" s="101">
        <v>5800</v>
      </c>
      <c r="E76" s="132"/>
      <c r="F76" s="133"/>
      <c r="G76" s="133"/>
      <c r="H76" s="134"/>
      <c r="I76" s="126"/>
      <c r="J76" s="105">
        <f>SUM(D76:H76)</f>
        <v>5800</v>
      </c>
      <c r="K76" s="106"/>
    </row>
    <row r="77" spans="1:11" s="22" customFormat="1" ht="28.9" customHeight="1" x14ac:dyDescent="0.2">
      <c r="A77" s="107"/>
      <c r="B77" s="127">
        <v>400</v>
      </c>
      <c r="C77" s="128" t="s">
        <v>27</v>
      </c>
      <c r="D77" s="103">
        <f>D78+D80+D82</f>
        <v>67100</v>
      </c>
      <c r="E77" s="132"/>
      <c r="F77" s="133"/>
      <c r="G77" s="133"/>
      <c r="H77" s="134"/>
      <c r="I77" s="126"/>
      <c r="J77" s="103"/>
      <c r="K77" s="141">
        <f>SUM(D77:H77)</f>
        <v>67100</v>
      </c>
    </row>
    <row r="78" spans="1:11" s="22" customFormat="1" ht="28.9" customHeight="1" x14ac:dyDescent="0.2">
      <c r="A78" s="107"/>
      <c r="B78" s="119">
        <v>420</v>
      </c>
      <c r="C78" s="135" t="s">
        <v>33</v>
      </c>
      <c r="D78" s="103">
        <f>D79</f>
        <v>62100</v>
      </c>
      <c r="E78" s="132"/>
      <c r="F78" s="133"/>
      <c r="G78" s="133"/>
      <c r="H78" s="134"/>
      <c r="I78" s="126"/>
      <c r="J78" s="105">
        <f>SUM(D78:H78)</f>
        <v>62100</v>
      </c>
      <c r="K78" s="106"/>
    </row>
    <row r="79" spans="1:11" s="22" customFormat="1" ht="28.9" customHeight="1" x14ac:dyDescent="0.2">
      <c r="A79" s="107"/>
      <c r="B79" s="108">
        <v>421</v>
      </c>
      <c r="C79" s="109" t="s">
        <v>70</v>
      </c>
      <c r="D79" s="101">
        <v>62100</v>
      </c>
      <c r="E79" s="132"/>
      <c r="F79" s="133"/>
      <c r="G79" s="133"/>
      <c r="H79" s="134"/>
      <c r="I79" s="126"/>
      <c r="J79" s="216"/>
      <c r="K79" s="106"/>
    </row>
    <row r="80" spans="1:11" s="22" customFormat="1" ht="28.9" customHeight="1" x14ac:dyDescent="0.2">
      <c r="A80" s="107"/>
      <c r="B80" s="119">
        <v>440</v>
      </c>
      <c r="C80" s="135" t="s">
        <v>38</v>
      </c>
      <c r="D80" s="103">
        <f>D81</f>
        <v>1500</v>
      </c>
      <c r="E80" s="132"/>
      <c r="F80" s="133"/>
      <c r="G80" s="133"/>
      <c r="H80" s="134"/>
      <c r="I80" s="126"/>
      <c r="J80" s="105">
        <f>SUM(D80:H80)</f>
        <v>1500</v>
      </c>
      <c r="K80" s="106"/>
    </row>
    <row r="81" spans="1:11" s="22" customFormat="1" ht="28.9" customHeight="1" x14ac:dyDescent="0.2">
      <c r="A81" s="107"/>
      <c r="B81" s="111" t="s">
        <v>39</v>
      </c>
      <c r="C81" s="112" t="s">
        <v>71</v>
      </c>
      <c r="D81" s="113">
        <v>1500</v>
      </c>
      <c r="E81" s="132"/>
      <c r="F81" s="133"/>
      <c r="G81" s="133"/>
      <c r="H81" s="134"/>
      <c r="I81" s="126"/>
      <c r="J81" s="103"/>
      <c r="K81" s="106"/>
    </row>
    <row r="82" spans="1:11" s="22" customFormat="1" ht="28.9" customHeight="1" x14ac:dyDescent="0.2">
      <c r="A82" s="136"/>
      <c r="B82" s="119">
        <v>480</v>
      </c>
      <c r="C82" s="135" t="s">
        <v>45</v>
      </c>
      <c r="D82" s="103">
        <f>D83</f>
        <v>3500</v>
      </c>
      <c r="E82" s="132"/>
      <c r="F82" s="133"/>
      <c r="G82" s="133"/>
      <c r="H82" s="134"/>
      <c r="I82" s="126"/>
      <c r="J82" s="105">
        <f>SUM(D82:H82)</f>
        <v>3500</v>
      </c>
      <c r="K82" s="106"/>
    </row>
    <row r="83" spans="1:11" s="74" customFormat="1" ht="30.75" customHeight="1" x14ac:dyDescent="0.2">
      <c r="A83" s="114"/>
      <c r="B83" s="115" t="s">
        <v>73</v>
      </c>
      <c r="C83" s="109" t="s">
        <v>74</v>
      </c>
      <c r="D83" s="116">
        <v>3500</v>
      </c>
      <c r="E83" s="132"/>
      <c r="F83" s="133"/>
      <c r="G83" s="133"/>
      <c r="H83" s="134"/>
      <c r="I83" s="126"/>
      <c r="J83" s="116"/>
      <c r="K83" s="215"/>
    </row>
    <row r="84" spans="1:11" s="22" customFormat="1" ht="28.9" customHeight="1" x14ac:dyDescent="0.2">
      <c r="A84" s="107"/>
      <c r="B84" s="127">
        <v>700</v>
      </c>
      <c r="C84" s="128" t="s">
        <v>61</v>
      </c>
      <c r="D84" s="103">
        <f>D85</f>
        <v>5103.0000000000009</v>
      </c>
      <c r="E84" s="132"/>
      <c r="F84" s="133"/>
      <c r="G84" s="133"/>
      <c r="H84" s="134"/>
      <c r="I84" s="126"/>
      <c r="J84" s="103"/>
      <c r="K84" s="140">
        <f>SUM(D84:H84)</f>
        <v>5103.0000000000009</v>
      </c>
    </row>
    <row r="85" spans="1:11" s="22" customFormat="1" ht="28.9" customHeight="1" x14ac:dyDescent="0.2">
      <c r="A85" s="107"/>
      <c r="B85" s="119">
        <v>730</v>
      </c>
      <c r="C85" s="120" t="s">
        <v>76</v>
      </c>
      <c r="D85" s="116">
        <f>(D75+D77)*0.07</f>
        <v>5103.0000000000009</v>
      </c>
      <c r="E85" s="132"/>
      <c r="F85" s="133"/>
      <c r="G85" s="133"/>
      <c r="H85" s="134"/>
      <c r="I85" s="126"/>
      <c r="J85" s="105">
        <f>SUM(D85:H85)</f>
        <v>5103.0000000000009</v>
      </c>
      <c r="K85" s="106"/>
    </row>
    <row r="86" spans="1:11" ht="29.25" customHeight="1" x14ac:dyDescent="0.2">
      <c r="A86" s="151"/>
      <c r="B86" s="142"/>
      <c r="C86" s="143" t="s">
        <v>66</v>
      </c>
      <c r="D86" s="116">
        <f>D84+D77+D75</f>
        <v>78003</v>
      </c>
      <c r="E86" s="137"/>
      <c r="F86" s="138"/>
      <c r="G86" s="138"/>
      <c r="H86" s="139"/>
      <c r="I86" s="121"/>
      <c r="J86" s="116"/>
      <c r="K86" s="199"/>
    </row>
    <row r="87" spans="1:11" ht="29.25" customHeight="1" thickBot="1" x14ac:dyDescent="0.25">
      <c r="A87" s="144"/>
      <c r="B87" s="145"/>
      <c r="C87" s="146" t="s">
        <v>78</v>
      </c>
      <c r="D87" s="217"/>
      <c r="E87" s="148"/>
      <c r="F87" s="149"/>
      <c r="G87" s="149"/>
      <c r="H87" s="150"/>
      <c r="I87" s="147"/>
      <c r="J87" s="232"/>
      <c r="K87" s="233">
        <f>K75+K77+K84</f>
        <v>78003</v>
      </c>
    </row>
    <row r="88" spans="1:11" ht="11.25" customHeight="1" thickTop="1" x14ac:dyDescent="0.2">
      <c r="A88" s="182"/>
      <c r="B88" s="183"/>
      <c r="C88" s="184"/>
      <c r="D88" s="235"/>
      <c r="E88" s="133"/>
      <c r="F88" s="133"/>
      <c r="G88" s="133"/>
      <c r="H88" s="133"/>
      <c r="I88" s="121"/>
      <c r="J88" s="236"/>
      <c r="K88" s="185"/>
    </row>
    <row r="89" spans="1:11" ht="19.5" customHeight="1" x14ac:dyDescent="0.2">
      <c r="A89" s="237" t="s">
        <v>84</v>
      </c>
      <c r="B89" s="238" t="s">
        <v>86</v>
      </c>
      <c r="C89" s="189"/>
      <c r="D89" s="133"/>
      <c r="E89" s="133"/>
      <c r="F89" s="133"/>
      <c r="G89" s="133"/>
      <c r="H89" s="133"/>
      <c r="I89" s="188"/>
      <c r="J89" s="188"/>
      <c r="K89" s="239"/>
    </row>
  </sheetData>
  <mergeCells count="4">
    <mergeCell ref="A3:K3"/>
    <mergeCell ref="A1:K1"/>
    <mergeCell ref="C4:C7"/>
    <mergeCell ref="C71:C74"/>
  </mergeCells>
  <pageMargins left="1.1399999999999999" right="0.23" top="0.48" bottom="0.4" header="0.31496062992125984" footer="0.22"/>
  <pageSetup paperSize="8" scale="49" fitToHeight="2" orientation="portrait" horizontalDpi="4294967292" verticalDpi="300" r:id="rId1"/>
  <headerFooter alignWithMargins="0">
    <oddHeader xml:space="preserve">&amp;L&amp;D - &amp;T&amp;R&amp;14Anlage zur Kostenberechnung&amp;10
</oddHeader>
    <oddFooter>&amp;L&amp;14Musterplanung &amp;11Wärmeversorgungsanlagen der Bundeswehr, Stand 10/1997&amp;C&amp;14Seite 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zoomScale="65" workbookViewId="0">
      <selection activeCell="H13" sqref="H13"/>
    </sheetView>
  </sheetViews>
  <sheetFormatPr baseColWidth="10" defaultRowHeight="12.75" x14ac:dyDescent="0.2"/>
  <cols>
    <col min="1" max="1" width="7.7109375" style="12" customWidth="1"/>
    <col min="2" max="2" width="8" style="98" customWidth="1"/>
    <col min="3" max="3" width="50.7109375" style="95" customWidth="1"/>
    <col min="4" max="8" width="15.7109375" style="96" customWidth="1"/>
    <col min="9" max="9" width="2.42578125" customWidth="1"/>
    <col min="10" max="10" width="16.7109375" customWidth="1"/>
    <col min="11" max="11" width="21.28515625" style="12" customWidth="1"/>
    <col min="12" max="16384" width="11.42578125" style="12"/>
  </cols>
  <sheetData>
    <row r="1" spans="1:11" s="1" customFormat="1" ht="21" thickBot="1" x14ac:dyDescent="0.25">
      <c r="A1" s="325" t="s">
        <v>81</v>
      </c>
      <c r="B1" s="326"/>
      <c r="C1" s="326"/>
      <c r="D1" s="326"/>
      <c r="E1" s="326"/>
      <c r="F1" s="326"/>
      <c r="G1" s="326"/>
      <c r="H1" s="326"/>
      <c r="I1" s="326"/>
      <c r="J1" s="326"/>
      <c r="K1" s="327"/>
    </row>
    <row r="2" spans="1:11" s="4" customFormat="1" ht="18" customHeight="1" thickBot="1" x14ac:dyDescent="0.25">
      <c r="A2" s="12"/>
      <c r="B2" s="98"/>
      <c r="C2" s="95"/>
      <c r="D2" s="96"/>
      <c r="E2" s="96"/>
      <c r="F2" s="96"/>
      <c r="G2" s="96"/>
      <c r="H2" s="96"/>
      <c r="I2"/>
      <c r="J2"/>
      <c r="K2" s="12"/>
    </row>
    <row r="3" spans="1:11" s="4" customFormat="1" ht="18" customHeight="1" thickBot="1" x14ac:dyDescent="0.25">
      <c r="A3" s="322" t="s">
        <v>80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s="4" customFormat="1" ht="18" customHeight="1" x14ac:dyDescent="0.25">
      <c r="A4" s="156"/>
      <c r="B4" s="157"/>
      <c r="C4" s="328" t="s">
        <v>82</v>
      </c>
      <c r="D4" s="153" t="s">
        <v>0</v>
      </c>
      <c r="E4" s="153" t="s">
        <v>1</v>
      </c>
      <c r="F4" s="153" t="s">
        <v>2</v>
      </c>
      <c r="G4" s="153" t="s">
        <v>3</v>
      </c>
      <c r="H4" s="153" t="s">
        <v>4</v>
      </c>
      <c r="I4" s="158"/>
      <c r="J4" s="159" t="s">
        <v>5</v>
      </c>
      <c r="K4" s="160" t="s">
        <v>6</v>
      </c>
    </row>
    <row r="5" spans="1:11" s="4" customFormat="1" ht="18" customHeight="1" x14ac:dyDescent="0.3">
      <c r="A5" s="161"/>
      <c r="B5" s="154" t="s">
        <v>79</v>
      </c>
      <c r="C5" s="329"/>
      <c r="D5" s="5"/>
      <c r="E5" s="5"/>
      <c r="F5" s="6"/>
      <c r="G5" s="5"/>
      <c r="H5" s="6" t="s">
        <v>7</v>
      </c>
      <c r="I5" s="2"/>
      <c r="J5" s="3" t="s">
        <v>8</v>
      </c>
      <c r="K5" s="162" t="s">
        <v>8</v>
      </c>
    </row>
    <row r="6" spans="1:11" s="4" customFormat="1" ht="18" customHeight="1" x14ac:dyDescent="0.25">
      <c r="A6" s="163"/>
      <c r="B6" s="155">
        <v>276</v>
      </c>
      <c r="C6" s="329"/>
      <c r="D6" s="5"/>
      <c r="E6" s="5"/>
      <c r="F6" s="5"/>
      <c r="G6" s="5"/>
      <c r="H6" s="6" t="s">
        <v>9</v>
      </c>
      <c r="I6" s="7"/>
      <c r="J6" s="3"/>
      <c r="K6" s="162"/>
    </row>
    <row r="7" spans="1:11" ht="18" customHeight="1" thickBot="1" x14ac:dyDescent="0.3">
      <c r="A7" s="164"/>
      <c r="B7" s="8"/>
      <c r="C7" s="330"/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10"/>
      <c r="J7" s="11" t="s">
        <v>10</v>
      </c>
      <c r="K7" s="165" t="s">
        <v>10</v>
      </c>
    </row>
    <row r="8" spans="1:11" s="22" customFormat="1" ht="28.9" customHeight="1" x14ac:dyDescent="0.2">
      <c r="A8" s="13"/>
      <c r="B8" s="14">
        <v>100</v>
      </c>
      <c r="C8" s="15" t="s">
        <v>11</v>
      </c>
      <c r="D8" s="16"/>
      <c r="E8" s="17"/>
      <c r="F8" s="17"/>
      <c r="G8" s="17"/>
      <c r="H8" s="18">
        <v>0</v>
      </c>
      <c r="I8" s="19"/>
      <c r="J8" s="206"/>
      <c r="K8" s="21">
        <f>SUM(D8:H8)</f>
        <v>0</v>
      </c>
    </row>
    <row r="9" spans="1:11" s="22" customFormat="1" ht="28.9" customHeight="1" x14ac:dyDescent="0.2">
      <c r="A9" s="13"/>
      <c r="B9" s="23">
        <v>200</v>
      </c>
      <c r="C9" s="24" t="s">
        <v>12</v>
      </c>
      <c r="D9" s="25">
        <f>D10+D11+D12</f>
        <v>0</v>
      </c>
      <c r="E9" s="26"/>
      <c r="F9" s="26"/>
      <c r="G9" s="26"/>
      <c r="H9" s="25">
        <f>H10+H11+H12</f>
        <v>0</v>
      </c>
      <c r="I9" s="19"/>
      <c r="J9" s="206"/>
      <c r="K9" s="27">
        <f>SUM(D9:H9)</f>
        <v>0</v>
      </c>
    </row>
    <row r="10" spans="1:11" s="22" customFormat="1" ht="28.9" customHeight="1" x14ac:dyDescent="0.2">
      <c r="A10" s="28"/>
      <c r="B10" s="29">
        <v>210</v>
      </c>
      <c r="C10" s="30" t="s">
        <v>13</v>
      </c>
      <c r="D10" s="31"/>
      <c r="E10" s="26"/>
      <c r="F10" s="26"/>
      <c r="G10" s="26"/>
      <c r="H10" s="25">
        <v>0</v>
      </c>
      <c r="I10" s="19"/>
      <c r="J10" s="32">
        <f>SUM(D10:H10)</f>
        <v>0</v>
      </c>
      <c r="K10" s="218"/>
    </row>
    <row r="11" spans="1:11" s="22" customFormat="1" ht="28.9" customHeight="1" x14ac:dyDescent="0.2">
      <c r="A11" s="28"/>
      <c r="B11" s="29">
        <v>220</v>
      </c>
      <c r="C11" s="30" t="s">
        <v>68</v>
      </c>
      <c r="D11" s="25">
        <v>0</v>
      </c>
      <c r="E11" s="26"/>
      <c r="F11" s="26"/>
      <c r="G11" s="26"/>
      <c r="H11" s="25">
        <v>0</v>
      </c>
      <c r="I11" s="19"/>
      <c r="J11" s="32">
        <f>SUM(D11:H11)</f>
        <v>0</v>
      </c>
      <c r="K11" s="218"/>
    </row>
    <row r="12" spans="1:11" s="22" customFormat="1" ht="28.9" customHeight="1" x14ac:dyDescent="0.2">
      <c r="A12" s="28"/>
      <c r="B12" s="29">
        <v>230</v>
      </c>
      <c r="C12" s="30" t="s">
        <v>69</v>
      </c>
      <c r="D12" s="31"/>
      <c r="E12" s="34"/>
      <c r="F12" s="34"/>
      <c r="G12" s="26"/>
      <c r="H12" s="25">
        <v>0</v>
      </c>
      <c r="I12" s="19"/>
      <c r="J12" s="32">
        <f>SUM(D12:H12)</f>
        <v>0</v>
      </c>
      <c r="K12" s="218"/>
    </row>
    <row r="13" spans="1:11" s="22" customFormat="1" ht="28.9" customHeight="1" x14ac:dyDescent="0.2">
      <c r="A13" s="13"/>
      <c r="B13" s="23">
        <v>300</v>
      </c>
      <c r="C13" s="24" t="s">
        <v>14</v>
      </c>
      <c r="D13" s="25">
        <f>D14+D22</f>
        <v>23940</v>
      </c>
      <c r="E13" s="35">
        <f>E17</f>
        <v>0</v>
      </c>
      <c r="F13" s="25">
        <f>F22</f>
        <v>0</v>
      </c>
      <c r="G13" s="26"/>
      <c r="H13" s="25">
        <f>H15+H16+H17+H19+H20+H21+H22</f>
        <v>0</v>
      </c>
      <c r="I13" s="19"/>
      <c r="J13" s="206"/>
      <c r="K13" s="36">
        <f>SUM(D13:H13)</f>
        <v>23940</v>
      </c>
    </row>
    <row r="14" spans="1:11" s="22" customFormat="1" ht="39.75" customHeight="1" x14ac:dyDescent="0.2">
      <c r="A14" s="13"/>
      <c r="B14" s="37" t="s">
        <v>15</v>
      </c>
      <c r="C14" s="38" t="s">
        <v>16</v>
      </c>
      <c r="D14" s="39">
        <v>20000</v>
      </c>
      <c r="E14" s="204"/>
      <c r="F14" s="205"/>
      <c r="G14" s="202"/>
      <c r="H14" s="206"/>
      <c r="I14" s="19"/>
      <c r="J14" s="32">
        <f>SUM(D14:H14)</f>
        <v>20000</v>
      </c>
      <c r="K14" s="218"/>
    </row>
    <row r="15" spans="1:11" s="22" customFormat="1" ht="28.9" customHeight="1" x14ac:dyDescent="0.2">
      <c r="A15" s="13"/>
      <c r="B15" s="43">
        <v>310</v>
      </c>
      <c r="C15" s="44" t="s">
        <v>17</v>
      </c>
      <c r="D15" s="201"/>
      <c r="E15" s="46"/>
      <c r="F15" s="46"/>
      <c r="G15" s="26"/>
      <c r="H15" s="25">
        <v>0</v>
      </c>
      <c r="I15" s="19"/>
      <c r="J15" s="32">
        <f>SUM(D15:H15)</f>
        <v>0</v>
      </c>
      <c r="K15" s="218"/>
    </row>
    <row r="16" spans="1:11" s="22" customFormat="1" ht="28.9" customHeight="1" x14ac:dyDescent="0.2">
      <c r="A16" s="13"/>
      <c r="B16" s="47">
        <v>320</v>
      </c>
      <c r="C16" s="48" t="s">
        <v>18</v>
      </c>
      <c r="D16" s="202"/>
      <c r="E16" s="34"/>
      <c r="F16" s="26"/>
      <c r="G16" s="26"/>
      <c r="H16" s="25">
        <v>0</v>
      </c>
      <c r="I16" s="19"/>
      <c r="J16" s="32">
        <f>SUM(D16:H16)</f>
        <v>0</v>
      </c>
      <c r="K16" s="218"/>
    </row>
    <row r="17" spans="1:11" s="22" customFormat="1" ht="28.9" customHeight="1" x14ac:dyDescent="0.2">
      <c r="A17" s="13"/>
      <c r="B17" s="47">
        <v>330</v>
      </c>
      <c r="C17" s="48" t="s">
        <v>19</v>
      </c>
      <c r="D17" s="202"/>
      <c r="E17" s="35">
        <f>E18</f>
        <v>0</v>
      </c>
      <c r="F17" s="26"/>
      <c r="G17" s="26"/>
      <c r="H17" s="25">
        <f>H18</f>
        <v>0</v>
      </c>
      <c r="I17" s="19"/>
      <c r="J17" s="32">
        <f>SUM(D17:H17)</f>
        <v>0</v>
      </c>
      <c r="K17" s="218"/>
    </row>
    <row r="18" spans="1:11" s="22" customFormat="1" ht="28.9" customHeight="1" x14ac:dyDescent="0.2">
      <c r="A18" s="49"/>
      <c r="B18" s="50">
        <v>339</v>
      </c>
      <c r="C18" s="51" t="s">
        <v>20</v>
      </c>
      <c r="D18" s="202"/>
      <c r="E18" s="35">
        <v>0</v>
      </c>
      <c r="F18" s="26"/>
      <c r="G18" s="26"/>
      <c r="H18" s="25">
        <v>0</v>
      </c>
      <c r="I18" s="19"/>
      <c r="J18" s="206"/>
      <c r="K18" s="218"/>
    </row>
    <row r="19" spans="1:11" s="22" customFormat="1" ht="28.9" customHeight="1" x14ac:dyDescent="0.2">
      <c r="A19" s="13"/>
      <c r="B19" s="47">
        <v>340</v>
      </c>
      <c r="C19" s="48" t="s">
        <v>21</v>
      </c>
      <c r="D19" s="202"/>
      <c r="E19" s="46"/>
      <c r="F19" s="26"/>
      <c r="G19" s="26"/>
      <c r="H19" s="25">
        <v>0</v>
      </c>
      <c r="I19" s="19"/>
      <c r="J19" s="32">
        <f>SUM(D19:H19)</f>
        <v>0</v>
      </c>
      <c r="K19" s="218"/>
    </row>
    <row r="20" spans="1:11" s="22" customFormat="1" ht="28.9" customHeight="1" x14ac:dyDescent="0.2">
      <c r="A20" s="13"/>
      <c r="B20" s="47">
        <v>350</v>
      </c>
      <c r="C20" s="48" t="s">
        <v>22</v>
      </c>
      <c r="D20" s="202"/>
      <c r="E20" s="26"/>
      <c r="F20" s="26"/>
      <c r="G20" s="26"/>
      <c r="H20" s="25">
        <v>0</v>
      </c>
      <c r="I20" s="19"/>
      <c r="J20" s="32">
        <f>SUM(D20:H20)</f>
        <v>0</v>
      </c>
      <c r="K20" s="218"/>
    </row>
    <row r="21" spans="1:11" s="22" customFormat="1" ht="28.9" customHeight="1" x14ac:dyDescent="0.2">
      <c r="A21" s="13"/>
      <c r="B21" s="47">
        <v>360</v>
      </c>
      <c r="C21" s="48" t="s">
        <v>23</v>
      </c>
      <c r="D21" s="203"/>
      <c r="E21" s="26"/>
      <c r="F21" s="34"/>
      <c r="G21" s="26"/>
      <c r="H21" s="25">
        <v>0</v>
      </c>
      <c r="I21" s="19"/>
      <c r="J21" s="32">
        <f>SUM(D21:H21)</f>
        <v>0</v>
      </c>
      <c r="K21" s="218"/>
    </row>
    <row r="22" spans="1:11" s="22" customFormat="1" ht="28.9" customHeight="1" x14ac:dyDescent="0.2">
      <c r="A22" s="13"/>
      <c r="B22" s="47">
        <v>390</v>
      </c>
      <c r="C22" s="48" t="s">
        <v>24</v>
      </c>
      <c r="D22" s="35">
        <f>D23+D24</f>
        <v>3940</v>
      </c>
      <c r="E22" s="26"/>
      <c r="F22" s="25">
        <f>F23+F24</f>
        <v>0</v>
      </c>
      <c r="G22" s="26"/>
      <c r="H22" s="25">
        <f>H23+H24</f>
        <v>0</v>
      </c>
      <c r="I22" s="19"/>
      <c r="J22" s="32">
        <f>SUM(D22:H22)</f>
        <v>3940</v>
      </c>
      <c r="K22" s="218"/>
    </row>
    <row r="23" spans="1:11" s="22" customFormat="1" ht="28.9" customHeight="1" x14ac:dyDescent="0.2">
      <c r="A23" s="49"/>
      <c r="B23" s="50">
        <v>394</v>
      </c>
      <c r="C23" s="51" t="s">
        <v>25</v>
      </c>
      <c r="D23" s="25">
        <v>3940</v>
      </c>
      <c r="F23" s="25">
        <v>0</v>
      </c>
      <c r="G23" s="26"/>
      <c r="H23" s="25">
        <v>0</v>
      </c>
      <c r="I23" s="19"/>
      <c r="J23" s="206"/>
      <c r="K23" s="218"/>
    </row>
    <row r="24" spans="1:11" s="22" customFormat="1" ht="28.9" customHeight="1" x14ac:dyDescent="0.2">
      <c r="A24" s="49"/>
      <c r="B24" s="50">
        <v>399</v>
      </c>
      <c r="C24" s="51" t="s">
        <v>26</v>
      </c>
      <c r="D24" s="35">
        <v>0</v>
      </c>
      <c r="E24" s="34"/>
      <c r="F24" s="25">
        <v>0</v>
      </c>
      <c r="G24" s="34"/>
      <c r="H24" s="25">
        <v>0</v>
      </c>
      <c r="I24" s="19"/>
      <c r="J24" s="206"/>
      <c r="K24" s="218"/>
    </row>
    <row r="25" spans="1:11" s="22" customFormat="1" ht="28.9" customHeight="1" x14ac:dyDescent="0.2">
      <c r="A25" s="13"/>
      <c r="B25" s="23">
        <v>400</v>
      </c>
      <c r="C25" s="24" t="s">
        <v>27</v>
      </c>
      <c r="D25" s="25">
        <f>D26+D30+D35+D41+D46</f>
        <v>132060</v>
      </c>
      <c r="E25" s="35">
        <f>E41</f>
        <v>0</v>
      </c>
      <c r="F25" s="25">
        <f>F26+F30+F41+F46</f>
        <v>0</v>
      </c>
      <c r="G25" s="25">
        <f>G41</f>
        <v>0</v>
      </c>
      <c r="H25" s="25">
        <f>H26+H30+H35+H41+H46</f>
        <v>0</v>
      </c>
      <c r="I25" s="19"/>
      <c r="J25" s="206"/>
      <c r="K25" s="27">
        <f>SUM(D25:H25)</f>
        <v>132060</v>
      </c>
    </row>
    <row r="26" spans="1:11" s="22" customFormat="1" ht="28.9" customHeight="1" x14ac:dyDescent="0.2">
      <c r="A26" s="13"/>
      <c r="B26" s="47">
        <v>410</v>
      </c>
      <c r="C26" s="48" t="s">
        <v>28</v>
      </c>
      <c r="D26" s="25">
        <f>D27</f>
        <v>3068</v>
      </c>
      <c r="E26" s="46"/>
      <c r="F26" s="25">
        <f>F29</f>
        <v>0</v>
      </c>
      <c r="G26" s="46"/>
      <c r="H26" s="25">
        <f>H28+H29</f>
        <v>0</v>
      </c>
      <c r="I26" s="19"/>
      <c r="J26" s="32">
        <f>SUM(D26:H26)</f>
        <v>3068</v>
      </c>
      <c r="K26" s="218"/>
    </row>
    <row r="27" spans="1:11" s="22" customFormat="1" ht="28.9" customHeight="1" x14ac:dyDescent="0.2">
      <c r="A27" s="13"/>
      <c r="B27" s="53" t="s">
        <v>29</v>
      </c>
      <c r="C27" s="44" t="s">
        <v>30</v>
      </c>
      <c r="D27" s="25">
        <v>3068</v>
      </c>
      <c r="E27" s="202"/>
      <c r="F27" s="206"/>
      <c r="G27" s="202"/>
      <c r="H27" s="206"/>
      <c r="I27" s="19"/>
      <c r="J27" s="208"/>
      <c r="K27" s="218"/>
    </row>
    <row r="28" spans="1:11" s="22" customFormat="1" ht="28.9" customHeight="1" x14ac:dyDescent="0.2">
      <c r="A28" s="13"/>
      <c r="B28" s="53">
        <v>411</v>
      </c>
      <c r="C28" s="54" t="s">
        <v>31</v>
      </c>
      <c r="D28" s="202"/>
      <c r="E28" s="26"/>
      <c r="F28" s="31"/>
      <c r="G28" s="26"/>
      <c r="H28" s="25">
        <v>0</v>
      </c>
      <c r="I28" s="19"/>
      <c r="J28" s="208"/>
      <c r="K28" s="218"/>
    </row>
    <row r="29" spans="1:11" s="22" customFormat="1" ht="28.9" customHeight="1" x14ac:dyDescent="0.2">
      <c r="A29" s="49"/>
      <c r="B29" s="56">
        <v>412</v>
      </c>
      <c r="C29" s="57" t="s">
        <v>32</v>
      </c>
      <c r="D29" s="202"/>
      <c r="E29" s="26"/>
      <c r="F29" s="25">
        <v>0</v>
      </c>
      <c r="G29" s="26"/>
      <c r="H29" s="25">
        <v>0</v>
      </c>
      <c r="I29" s="19"/>
      <c r="J29" s="208"/>
      <c r="K29" s="218"/>
    </row>
    <row r="30" spans="1:11" s="22" customFormat="1" ht="28.9" customHeight="1" x14ac:dyDescent="0.2">
      <c r="A30" s="13"/>
      <c r="B30" s="47">
        <v>420</v>
      </c>
      <c r="C30" s="48" t="s">
        <v>33</v>
      </c>
      <c r="D30" s="35">
        <f>D31</f>
        <v>113980</v>
      </c>
      <c r="E30" s="26"/>
      <c r="F30" s="25">
        <f>F32</f>
        <v>0</v>
      </c>
      <c r="G30" s="26"/>
      <c r="H30" s="25">
        <f>H31+H32+H33</f>
        <v>0</v>
      </c>
      <c r="I30" s="19"/>
      <c r="J30" s="32">
        <f>SUM(D30:H30)</f>
        <v>113980</v>
      </c>
      <c r="K30" s="218"/>
    </row>
    <row r="31" spans="1:11" s="22" customFormat="1" ht="28.9" customHeight="1" x14ac:dyDescent="0.2">
      <c r="A31" s="13"/>
      <c r="B31" s="56">
        <v>421</v>
      </c>
      <c r="C31" s="57" t="s">
        <v>34</v>
      </c>
      <c r="D31" s="25">
        <v>113980</v>
      </c>
      <c r="E31" s="26"/>
      <c r="F31" s="31"/>
      <c r="G31" s="26"/>
      <c r="H31" s="25">
        <v>0</v>
      </c>
      <c r="I31" s="19"/>
      <c r="J31" s="208"/>
      <c r="K31" s="218"/>
    </row>
    <row r="32" spans="1:11" s="22" customFormat="1" ht="28.9" customHeight="1" x14ac:dyDescent="0.2">
      <c r="A32" s="49"/>
      <c r="B32" s="53">
        <v>422</v>
      </c>
      <c r="C32" s="54" t="s">
        <v>35</v>
      </c>
      <c r="D32" s="46"/>
      <c r="E32" s="26"/>
      <c r="F32" s="25">
        <v>0</v>
      </c>
      <c r="G32" s="26"/>
      <c r="H32" s="25">
        <v>0</v>
      </c>
      <c r="I32" s="19"/>
      <c r="J32" s="208"/>
      <c r="K32" s="218"/>
    </row>
    <row r="33" spans="1:11" s="22" customFormat="1" ht="28.9" customHeight="1" x14ac:dyDescent="0.2">
      <c r="A33" s="49"/>
      <c r="B33" s="53">
        <v>429</v>
      </c>
      <c r="C33" s="54" t="s">
        <v>36</v>
      </c>
      <c r="D33" s="26"/>
      <c r="E33" s="26"/>
      <c r="F33" s="46"/>
      <c r="G33" s="26"/>
      <c r="H33" s="25">
        <v>0</v>
      </c>
      <c r="I33" s="19"/>
      <c r="J33" s="208"/>
      <c r="K33" s="218"/>
    </row>
    <row r="34" spans="1:11" s="22" customFormat="1" ht="28.9" customHeight="1" x14ac:dyDescent="0.2">
      <c r="A34" s="49"/>
      <c r="B34" s="47">
        <v>430</v>
      </c>
      <c r="C34" s="48" t="s">
        <v>37</v>
      </c>
      <c r="D34" s="34"/>
      <c r="E34" s="26"/>
      <c r="F34" s="26"/>
      <c r="G34" s="26"/>
      <c r="H34" s="25">
        <v>0</v>
      </c>
      <c r="I34" s="19"/>
      <c r="J34" s="32">
        <f>SUM(D34:H34)</f>
        <v>0</v>
      </c>
      <c r="K34" s="218"/>
    </row>
    <row r="35" spans="1:11" s="22" customFormat="1" ht="28.9" customHeight="1" x14ac:dyDescent="0.2">
      <c r="A35" s="13"/>
      <c r="B35" s="47">
        <v>440</v>
      </c>
      <c r="C35" s="48" t="s">
        <v>38</v>
      </c>
      <c r="D35" s="35">
        <f>D36</f>
        <v>5112</v>
      </c>
      <c r="E35" s="26"/>
      <c r="F35" s="26"/>
      <c r="G35" s="26"/>
      <c r="H35" s="25">
        <f>H37+H38</f>
        <v>0</v>
      </c>
      <c r="I35" s="19"/>
      <c r="J35" s="32">
        <f>SUM(D35:H35)</f>
        <v>5112</v>
      </c>
      <c r="K35" s="218"/>
    </row>
    <row r="36" spans="1:11" s="22" customFormat="1" ht="28.9" customHeight="1" x14ac:dyDescent="0.2">
      <c r="A36" s="13"/>
      <c r="B36" s="50" t="s">
        <v>39</v>
      </c>
      <c r="C36" s="51" t="s">
        <v>40</v>
      </c>
      <c r="D36" s="25">
        <v>5112</v>
      </c>
      <c r="E36" s="202"/>
      <c r="F36" s="202"/>
      <c r="G36" s="202"/>
      <c r="H36" s="206"/>
      <c r="I36" s="219"/>
      <c r="J36" s="206"/>
      <c r="K36" s="218"/>
    </row>
    <row r="37" spans="1:11" s="22" customFormat="1" ht="28.9" customHeight="1" x14ac:dyDescent="0.2">
      <c r="A37" s="49"/>
      <c r="B37" s="56">
        <v>444</v>
      </c>
      <c r="C37" s="57" t="s">
        <v>41</v>
      </c>
      <c r="D37" s="202"/>
      <c r="E37" s="26"/>
      <c r="F37" s="26"/>
      <c r="G37" s="26"/>
      <c r="H37" s="25">
        <v>0</v>
      </c>
      <c r="I37" s="19"/>
      <c r="J37" s="206"/>
      <c r="K37" s="218"/>
    </row>
    <row r="38" spans="1:11" s="22" customFormat="1" ht="28.9" customHeight="1" x14ac:dyDescent="0.2">
      <c r="A38" s="13"/>
      <c r="B38" s="56">
        <v>445</v>
      </c>
      <c r="C38" s="57" t="s">
        <v>42</v>
      </c>
      <c r="D38" s="202"/>
      <c r="E38" s="26"/>
      <c r="F38" s="26"/>
      <c r="G38" s="26"/>
      <c r="H38" s="25">
        <v>0</v>
      </c>
      <c r="I38" s="19"/>
      <c r="J38" s="206"/>
      <c r="K38" s="218"/>
    </row>
    <row r="39" spans="1:11" s="22" customFormat="1" ht="28.9" customHeight="1" x14ac:dyDescent="0.2">
      <c r="A39" s="13"/>
      <c r="B39" s="56">
        <v>449</v>
      </c>
      <c r="C39" s="57" t="s">
        <v>43</v>
      </c>
      <c r="D39" s="202"/>
      <c r="E39" s="26"/>
      <c r="F39" s="26"/>
      <c r="G39" s="26"/>
      <c r="H39" s="25">
        <v>0</v>
      </c>
      <c r="I39" s="19"/>
      <c r="J39" s="206"/>
      <c r="K39" s="218"/>
    </row>
    <row r="40" spans="1:11" s="22" customFormat="1" ht="28.9" customHeight="1" x14ac:dyDescent="0.2">
      <c r="A40" s="13"/>
      <c r="B40" s="58">
        <v>450</v>
      </c>
      <c r="C40" s="48" t="s">
        <v>44</v>
      </c>
      <c r="D40" s="34"/>
      <c r="E40" s="34"/>
      <c r="F40" s="34"/>
      <c r="G40" s="34"/>
      <c r="H40" s="25">
        <v>0</v>
      </c>
      <c r="I40" s="19"/>
      <c r="J40" s="32">
        <f>SUM(D40:H40)</f>
        <v>0</v>
      </c>
      <c r="K40" s="218"/>
    </row>
    <row r="41" spans="1:11" s="22" customFormat="1" ht="28.9" customHeight="1" x14ac:dyDescent="0.2">
      <c r="A41" s="59"/>
      <c r="B41" s="47">
        <v>480</v>
      </c>
      <c r="C41" s="48" t="s">
        <v>45</v>
      </c>
      <c r="D41" s="35">
        <f>D43</f>
        <v>9900</v>
      </c>
      <c r="E41" s="35">
        <f>E43</f>
        <v>0</v>
      </c>
      <c r="F41" s="25">
        <f>F43</f>
        <v>0</v>
      </c>
      <c r="G41" s="25">
        <f>G44</f>
        <v>0</v>
      </c>
      <c r="H41" s="25">
        <f>H43+H44+H45</f>
        <v>0</v>
      </c>
      <c r="I41" s="19"/>
      <c r="J41" s="32">
        <f>SUM(D41:H41)</f>
        <v>9900</v>
      </c>
      <c r="K41" s="218"/>
    </row>
    <row r="42" spans="1:11" s="67" customFormat="1" ht="18" customHeight="1" x14ac:dyDescent="0.2">
      <c r="A42" s="49"/>
      <c r="B42" s="60">
        <v>481</v>
      </c>
      <c r="C42" s="61"/>
      <c r="D42" s="62"/>
      <c r="E42" s="62"/>
      <c r="F42" s="63"/>
      <c r="G42" s="63"/>
      <c r="H42" s="63"/>
      <c r="I42" s="64"/>
      <c r="J42" s="211"/>
      <c r="K42" s="220"/>
    </row>
    <row r="43" spans="1:11" s="74" customFormat="1" ht="18" customHeight="1" x14ac:dyDescent="0.2">
      <c r="A43" s="49"/>
      <c r="B43" s="60">
        <v>482</v>
      </c>
      <c r="C43" s="68" t="s">
        <v>75</v>
      </c>
      <c r="D43" s="69">
        <v>9900</v>
      </c>
      <c r="E43" s="70">
        <v>0</v>
      </c>
      <c r="F43" s="25">
        <v>0</v>
      </c>
      <c r="G43" s="71"/>
      <c r="H43" s="69">
        <v>0</v>
      </c>
      <c r="I43" s="71"/>
      <c r="J43" s="212"/>
      <c r="K43" s="221"/>
    </row>
    <row r="44" spans="1:11" s="74" customFormat="1" ht="30.75" customHeight="1" x14ac:dyDescent="0.2">
      <c r="A44" s="49"/>
      <c r="B44" s="60">
        <v>483</v>
      </c>
      <c r="C44" s="75" t="s">
        <v>46</v>
      </c>
      <c r="D44" s="31"/>
      <c r="E44" s="46"/>
      <c r="F44" s="31"/>
      <c r="G44" s="69"/>
      <c r="H44" s="69">
        <v>0</v>
      </c>
      <c r="I44" s="19"/>
      <c r="J44" s="212"/>
      <c r="K44" s="221"/>
    </row>
    <row r="45" spans="1:11" s="74" customFormat="1" ht="30.75" customHeight="1" x14ac:dyDescent="0.2">
      <c r="A45" s="49"/>
      <c r="B45" s="60">
        <v>489</v>
      </c>
      <c r="C45" s="75" t="s">
        <v>47</v>
      </c>
      <c r="D45" s="31"/>
      <c r="E45" s="46"/>
      <c r="F45" s="31"/>
      <c r="G45" s="69"/>
      <c r="H45" s="69">
        <v>0</v>
      </c>
      <c r="I45" s="19"/>
      <c r="J45" s="212"/>
      <c r="K45" s="221"/>
    </row>
    <row r="46" spans="1:11" s="22" customFormat="1" ht="28.9" customHeight="1" x14ac:dyDescent="0.2">
      <c r="A46" s="13"/>
      <c r="B46" s="47">
        <v>490</v>
      </c>
      <c r="C46" s="48" t="s">
        <v>48</v>
      </c>
      <c r="D46" s="76">
        <f>D47+D48</f>
        <v>0</v>
      </c>
      <c r="E46" s="26"/>
      <c r="F46" s="25">
        <f>F47+F48</f>
        <v>0</v>
      </c>
      <c r="G46" s="46"/>
      <c r="H46" s="25">
        <f>H47+H48</f>
        <v>0</v>
      </c>
      <c r="I46" s="19"/>
      <c r="J46" s="32">
        <f>SUM(D46:H46)</f>
        <v>0</v>
      </c>
      <c r="K46" s="218"/>
    </row>
    <row r="47" spans="1:11" s="22" customFormat="1" ht="28.9" customHeight="1" x14ac:dyDescent="0.2">
      <c r="B47" s="50">
        <v>494</v>
      </c>
      <c r="C47" s="51" t="s">
        <v>49</v>
      </c>
      <c r="D47" s="76">
        <v>0</v>
      </c>
      <c r="E47" s="26"/>
      <c r="F47" s="25">
        <v>0</v>
      </c>
      <c r="G47" s="26"/>
      <c r="H47" s="25">
        <v>0</v>
      </c>
      <c r="I47" s="19"/>
      <c r="J47" s="206"/>
      <c r="K47" s="218"/>
    </row>
    <row r="48" spans="1:11" s="22" customFormat="1" ht="28.9" customHeight="1" x14ac:dyDescent="0.2">
      <c r="A48" s="49"/>
      <c r="B48" s="50">
        <v>499</v>
      </c>
      <c r="C48" s="51" t="s">
        <v>50</v>
      </c>
      <c r="D48" s="76">
        <v>0</v>
      </c>
      <c r="E48" s="34"/>
      <c r="F48" s="25">
        <v>0</v>
      </c>
      <c r="G48" s="26"/>
      <c r="H48" s="25">
        <v>0</v>
      </c>
      <c r="I48" s="19"/>
      <c r="J48" s="206"/>
      <c r="K48" s="218"/>
    </row>
    <row r="49" spans="1:11" s="22" customFormat="1" ht="28.9" customHeight="1" x14ac:dyDescent="0.2">
      <c r="A49" s="13"/>
      <c r="B49" s="23">
        <v>500</v>
      </c>
      <c r="C49" s="24" t="s">
        <v>51</v>
      </c>
      <c r="D49" s="76">
        <f>D52</f>
        <v>43530</v>
      </c>
      <c r="E49" s="35">
        <f>E52</f>
        <v>0</v>
      </c>
      <c r="F49" s="46"/>
      <c r="G49" s="26"/>
      <c r="H49" s="25">
        <v>0</v>
      </c>
      <c r="I49" s="19"/>
      <c r="J49" s="206"/>
      <c r="K49" s="36">
        <f>SUM(D49:H49)</f>
        <v>43530</v>
      </c>
    </row>
    <row r="50" spans="1:11" s="22" customFormat="1" ht="28.9" customHeight="1" x14ac:dyDescent="0.2">
      <c r="A50" s="13"/>
      <c r="B50" s="47">
        <v>510</v>
      </c>
      <c r="C50" s="48" t="s">
        <v>52</v>
      </c>
      <c r="D50" s="46"/>
      <c r="E50" s="46"/>
      <c r="F50" s="26"/>
      <c r="G50" s="26"/>
      <c r="H50" s="25">
        <v>0</v>
      </c>
      <c r="I50" s="19"/>
      <c r="J50" s="32">
        <f>SUM(D50:H50)</f>
        <v>0</v>
      </c>
      <c r="K50" s="218"/>
    </row>
    <row r="51" spans="1:11" s="22" customFormat="1" ht="28.9" customHeight="1" x14ac:dyDescent="0.2">
      <c r="A51" s="13"/>
      <c r="B51" s="47">
        <v>520</v>
      </c>
      <c r="C51" s="48" t="s">
        <v>53</v>
      </c>
      <c r="D51" s="34"/>
      <c r="E51" s="34"/>
      <c r="F51" s="26"/>
      <c r="G51" s="26"/>
      <c r="H51" s="25">
        <v>0</v>
      </c>
      <c r="I51" s="19"/>
      <c r="J51" s="32">
        <f>SUM(D51:H51)</f>
        <v>0</v>
      </c>
      <c r="K51" s="218"/>
    </row>
    <row r="52" spans="1:11" s="22" customFormat="1" ht="28.9" customHeight="1" x14ac:dyDescent="0.2">
      <c r="A52" s="77"/>
      <c r="B52" s="47">
        <v>540</v>
      </c>
      <c r="C52" s="48" t="s">
        <v>54</v>
      </c>
      <c r="D52" s="76">
        <f>D58</f>
        <v>43530</v>
      </c>
      <c r="E52" s="35">
        <f>E56+E57</f>
        <v>0</v>
      </c>
      <c r="F52" s="26"/>
      <c r="G52" s="26"/>
      <c r="H52" s="25">
        <f>SUM(H53:H58)</f>
        <v>0</v>
      </c>
      <c r="I52" s="19"/>
      <c r="J52" s="32">
        <f>SUM(D52:H52)</f>
        <v>43530</v>
      </c>
      <c r="K52" s="218"/>
    </row>
    <row r="53" spans="1:11" s="22" customFormat="1" ht="28.9" customHeight="1" x14ac:dyDescent="0.2">
      <c r="A53" s="13"/>
      <c r="B53" s="56">
        <v>541</v>
      </c>
      <c r="C53" s="57" t="s">
        <v>31</v>
      </c>
      <c r="D53" s="46"/>
      <c r="E53" s="46"/>
      <c r="F53" s="26"/>
      <c r="G53" s="26"/>
      <c r="H53" s="25">
        <v>0</v>
      </c>
      <c r="I53" s="19"/>
      <c r="J53" s="206"/>
      <c r="K53" s="218"/>
    </row>
    <row r="54" spans="1:11" s="22" customFormat="1" ht="28.9" customHeight="1" x14ac:dyDescent="0.2">
      <c r="A54" s="13"/>
      <c r="B54" s="56">
        <v>542</v>
      </c>
      <c r="C54" s="57" t="s">
        <v>55</v>
      </c>
      <c r="D54" s="26"/>
      <c r="E54" s="26"/>
      <c r="F54" s="26"/>
      <c r="G54" s="26"/>
      <c r="H54" s="25">
        <v>0</v>
      </c>
      <c r="I54" s="19"/>
      <c r="J54" s="206"/>
      <c r="K54" s="218"/>
    </row>
    <row r="55" spans="1:11" s="22" customFormat="1" ht="28.9" customHeight="1" x14ac:dyDescent="0.2">
      <c r="A55" s="13"/>
      <c r="B55" s="56">
        <v>543</v>
      </c>
      <c r="C55" s="57" t="s">
        <v>56</v>
      </c>
      <c r="D55" s="26"/>
      <c r="E55" s="34"/>
      <c r="F55" s="26"/>
      <c r="G55" s="26"/>
      <c r="H55" s="25">
        <v>0</v>
      </c>
      <c r="I55" s="19"/>
      <c r="J55" s="206"/>
      <c r="K55" s="218"/>
    </row>
    <row r="56" spans="1:11" s="22" customFormat="1" ht="28.9" customHeight="1" x14ac:dyDescent="0.2">
      <c r="A56" s="13"/>
      <c r="B56" s="56">
        <v>544</v>
      </c>
      <c r="C56" s="57" t="s">
        <v>33</v>
      </c>
      <c r="D56" s="26"/>
      <c r="E56" s="35">
        <v>0</v>
      </c>
      <c r="F56" s="26"/>
      <c r="G56" s="26"/>
      <c r="H56" s="25">
        <v>0</v>
      </c>
      <c r="I56" s="78"/>
      <c r="J56" s="206"/>
      <c r="K56" s="218"/>
    </row>
    <row r="57" spans="1:11" s="22" customFormat="1" ht="28.9" customHeight="1" x14ac:dyDescent="0.2">
      <c r="A57" s="13"/>
      <c r="B57" s="56">
        <v>547</v>
      </c>
      <c r="C57" s="57" t="s">
        <v>57</v>
      </c>
      <c r="D57" s="34"/>
      <c r="E57" s="35">
        <v>0</v>
      </c>
      <c r="F57" s="26"/>
      <c r="G57" s="26"/>
      <c r="H57" s="25">
        <v>0</v>
      </c>
      <c r="I57" s="78"/>
      <c r="J57" s="206"/>
      <c r="K57" s="218"/>
    </row>
    <row r="58" spans="1:11" s="22" customFormat="1" ht="28.9" customHeight="1" x14ac:dyDescent="0.2">
      <c r="A58" s="13"/>
      <c r="B58" s="56">
        <v>548</v>
      </c>
      <c r="C58" s="57" t="s">
        <v>58</v>
      </c>
      <c r="D58" s="76">
        <v>43530</v>
      </c>
      <c r="E58" s="46"/>
      <c r="F58" s="26"/>
      <c r="G58" s="26"/>
      <c r="H58" s="25">
        <v>0</v>
      </c>
      <c r="I58" s="78"/>
      <c r="J58" s="206"/>
      <c r="K58" s="218"/>
    </row>
    <row r="59" spans="1:11" s="22" customFormat="1" ht="28.9" customHeight="1" x14ac:dyDescent="0.2">
      <c r="A59" s="13"/>
      <c r="B59" s="43">
        <v>590</v>
      </c>
      <c r="C59" s="44" t="s">
        <v>59</v>
      </c>
      <c r="D59" s="46"/>
      <c r="E59" s="26"/>
      <c r="F59" s="26"/>
      <c r="G59" s="26"/>
      <c r="H59" s="25">
        <v>0</v>
      </c>
      <c r="I59" s="78"/>
      <c r="J59" s="32">
        <f>SUM(D59:H59)</f>
        <v>0</v>
      </c>
      <c r="K59" s="218"/>
    </row>
    <row r="60" spans="1:11" s="22" customFormat="1" ht="28.9" customHeight="1" x14ac:dyDescent="0.2">
      <c r="A60" s="13"/>
      <c r="B60" s="23">
        <v>600</v>
      </c>
      <c r="C60" s="24" t="s">
        <v>60</v>
      </c>
      <c r="D60" s="34"/>
      <c r="E60" s="26"/>
      <c r="F60" s="26"/>
      <c r="G60" s="26"/>
      <c r="H60" s="25">
        <v>0</v>
      </c>
      <c r="I60" s="19"/>
      <c r="J60" s="206"/>
      <c r="K60" s="36">
        <f>SUM(D60:H60)</f>
        <v>0</v>
      </c>
    </row>
    <row r="61" spans="1:11" s="22" customFormat="1" ht="28.9" customHeight="1" x14ac:dyDescent="0.2">
      <c r="A61" s="13"/>
      <c r="B61" s="23">
        <v>700</v>
      </c>
      <c r="C61" s="24" t="s">
        <v>61</v>
      </c>
      <c r="D61" s="25">
        <f>D62+D63</f>
        <v>60979</v>
      </c>
      <c r="E61" s="26"/>
      <c r="F61" s="26"/>
      <c r="G61" s="26"/>
      <c r="H61" s="25">
        <v>0</v>
      </c>
      <c r="I61" s="19"/>
      <c r="J61" s="206"/>
      <c r="K61" s="36">
        <f>SUM(D61:H61)</f>
        <v>60979</v>
      </c>
    </row>
    <row r="62" spans="1:11" s="22" customFormat="1" ht="28.9" customHeight="1" x14ac:dyDescent="0.2">
      <c r="A62" s="13"/>
      <c r="B62" s="47">
        <v>730</v>
      </c>
      <c r="C62" s="44" t="s">
        <v>62</v>
      </c>
      <c r="D62" s="69">
        <v>59859</v>
      </c>
      <c r="E62" s="26"/>
      <c r="F62" s="26"/>
      <c r="G62" s="26"/>
      <c r="H62" s="25"/>
      <c r="I62" s="78"/>
      <c r="J62" s="32">
        <f>SUM(D62:H62)</f>
        <v>59859</v>
      </c>
      <c r="K62" s="218"/>
    </row>
    <row r="63" spans="1:11" s="22" customFormat="1" ht="28.9" customHeight="1" x14ac:dyDescent="0.2">
      <c r="A63" s="13"/>
      <c r="B63" s="47">
        <v>770</v>
      </c>
      <c r="C63" s="44" t="s">
        <v>63</v>
      </c>
      <c r="D63" s="69">
        <f>D64+D65</f>
        <v>1120</v>
      </c>
      <c r="E63" s="26"/>
      <c r="F63" s="26"/>
      <c r="G63" s="26"/>
      <c r="H63" s="25"/>
      <c r="I63" s="78"/>
      <c r="J63" s="32">
        <f>SUM(D63:H63)</f>
        <v>1120</v>
      </c>
      <c r="K63" s="218"/>
    </row>
    <row r="64" spans="1:11" s="22" customFormat="1" ht="28.9" customHeight="1" x14ac:dyDescent="0.2">
      <c r="A64" s="13"/>
      <c r="B64" s="56">
        <v>771</v>
      </c>
      <c r="C64" s="57" t="s">
        <v>64</v>
      </c>
      <c r="D64" s="69">
        <v>1120</v>
      </c>
      <c r="E64" s="26"/>
      <c r="F64" s="26"/>
      <c r="G64" s="26"/>
      <c r="H64" s="25">
        <v>0</v>
      </c>
      <c r="I64" s="78"/>
      <c r="J64" s="206"/>
      <c r="K64" s="218"/>
    </row>
    <row r="65" spans="1:11" s="22" customFormat="1" ht="28.9" customHeight="1" x14ac:dyDescent="0.2">
      <c r="A65" s="83"/>
      <c r="B65" s="56">
        <v>779</v>
      </c>
      <c r="C65" s="57" t="s">
        <v>65</v>
      </c>
      <c r="D65" s="76">
        <v>0</v>
      </c>
      <c r="E65" s="34"/>
      <c r="F65" s="34"/>
      <c r="G65" s="34"/>
      <c r="H65" s="25">
        <v>0</v>
      </c>
      <c r="I65" s="186"/>
      <c r="J65" s="206"/>
      <c r="K65" s="218"/>
    </row>
    <row r="66" spans="1:11" s="22" customFormat="1" ht="29.65" customHeight="1" x14ac:dyDescent="0.2">
      <c r="A66" s="83"/>
      <c r="B66" s="80"/>
      <c r="C66" s="143" t="s">
        <v>87</v>
      </c>
      <c r="D66" s="69">
        <f>D61+D49+D25+D13+D9</f>
        <v>260509</v>
      </c>
      <c r="E66" s="69">
        <f>E49+E25+E13</f>
        <v>0</v>
      </c>
      <c r="F66" s="69">
        <f>F25+F13</f>
        <v>0</v>
      </c>
      <c r="G66" s="69">
        <f>G25</f>
        <v>0</v>
      </c>
      <c r="H66" s="69">
        <f>H61+H60+H49+H25+H13+H9+H8</f>
        <v>0</v>
      </c>
      <c r="I66" s="78"/>
      <c r="J66" s="212"/>
      <c r="K66" s="218"/>
    </row>
    <row r="67" spans="1:11" ht="33.75" customHeight="1" x14ac:dyDescent="0.2">
      <c r="A67" s="187" t="s">
        <v>91</v>
      </c>
      <c r="B67" s="188"/>
      <c r="C67" s="189"/>
      <c r="D67" s="133"/>
      <c r="E67" s="133"/>
      <c r="F67" s="133"/>
      <c r="G67" s="133"/>
      <c r="H67" s="133"/>
      <c r="I67" s="188"/>
      <c r="J67" s="188"/>
      <c r="K67" s="190"/>
    </row>
    <row r="68" spans="1:11" s="22" customFormat="1" ht="31.5" x14ac:dyDescent="0.2">
      <c r="A68" s="191"/>
      <c r="B68" s="192"/>
      <c r="C68" s="193"/>
      <c r="D68" s="200" t="s">
        <v>89</v>
      </c>
      <c r="E68" s="194"/>
      <c r="F68" s="195"/>
      <c r="G68" s="196"/>
      <c r="H68" s="197"/>
      <c r="I68" s="198"/>
      <c r="J68" s="103"/>
      <c r="K68" s="199"/>
    </row>
    <row r="69" spans="1:11" s="22" customFormat="1" ht="28.9" customHeight="1" x14ac:dyDescent="0.2">
      <c r="A69" s="107"/>
      <c r="B69" s="152">
        <v>300</v>
      </c>
      <c r="C69" s="128" t="s">
        <v>14</v>
      </c>
      <c r="D69" s="103">
        <f>D70</f>
        <v>5800</v>
      </c>
      <c r="E69" s="129"/>
      <c r="F69" s="130"/>
      <c r="G69" s="130"/>
      <c r="H69" s="131"/>
      <c r="I69" s="126"/>
      <c r="J69" s="103"/>
      <c r="K69" s="140">
        <f>SUM(D69:H69)</f>
        <v>5800</v>
      </c>
    </row>
    <row r="70" spans="1:11" s="22" customFormat="1" ht="39.75" customHeight="1" x14ac:dyDescent="0.2">
      <c r="A70" s="107"/>
      <c r="B70" s="99" t="s">
        <v>15</v>
      </c>
      <c r="C70" s="100" t="s">
        <v>72</v>
      </c>
      <c r="D70" s="101">
        <v>5800</v>
      </c>
      <c r="E70" s="132"/>
      <c r="F70" s="133"/>
      <c r="G70" s="133"/>
      <c r="H70" s="134"/>
      <c r="I70" s="126"/>
      <c r="J70" s="105">
        <f>SUM(D70:H70)</f>
        <v>5800</v>
      </c>
      <c r="K70" s="106"/>
    </row>
    <row r="71" spans="1:11" s="22" customFormat="1" ht="28.9" customHeight="1" x14ac:dyDescent="0.2">
      <c r="A71" s="107"/>
      <c r="B71" s="127">
        <v>400</v>
      </c>
      <c r="C71" s="128" t="s">
        <v>27</v>
      </c>
      <c r="D71" s="103">
        <f>D72+D74+D76</f>
        <v>67100</v>
      </c>
      <c r="E71" s="132"/>
      <c r="F71" s="133"/>
      <c r="G71" s="133"/>
      <c r="H71" s="134"/>
      <c r="I71" s="126"/>
      <c r="J71" s="103"/>
      <c r="K71" s="141">
        <f>SUM(D71:H71)</f>
        <v>67100</v>
      </c>
    </row>
    <row r="72" spans="1:11" s="22" customFormat="1" ht="28.9" customHeight="1" x14ac:dyDescent="0.2">
      <c r="A72" s="107"/>
      <c r="B72" s="119">
        <v>420</v>
      </c>
      <c r="C72" s="135" t="s">
        <v>33</v>
      </c>
      <c r="D72" s="103">
        <f>D73</f>
        <v>62100</v>
      </c>
      <c r="E72" s="132"/>
      <c r="F72" s="133"/>
      <c r="G72" s="133"/>
      <c r="H72" s="134"/>
      <c r="I72" s="126"/>
      <c r="J72" s="105">
        <f>SUM(D72:H72)</f>
        <v>62100</v>
      </c>
      <c r="K72" s="106"/>
    </row>
    <row r="73" spans="1:11" s="22" customFormat="1" ht="28.9" customHeight="1" x14ac:dyDescent="0.2">
      <c r="A73" s="107"/>
      <c r="B73" s="108">
        <v>421</v>
      </c>
      <c r="C73" s="109" t="s">
        <v>70</v>
      </c>
      <c r="D73" s="101">
        <v>62100</v>
      </c>
      <c r="E73" s="132"/>
      <c r="F73" s="133"/>
      <c r="G73" s="133"/>
      <c r="H73" s="134"/>
      <c r="I73" s="126"/>
      <c r="J73" s="216"/>
      <c r="K73" s="106"/>
    </row>
    <row r="74" spans="1:11" s="22" customFormat="1" ht="28.9" customHeight="1" x14ac:dyDescent="0.2">
      <c r="A74" s="107"/>
      <c r="B74" s="119">
        <v>440</v>
      </c>
      <c r="C74" s="135" t="s">
        <v>38</v>
      </c>
      <c r="D74" s="103">
        <f>D75</f>
        <v>1500</v>
      </c>
      <c r="E74" s="132"/>
      <c r="F74" s="133"/>
      <c r="G74" s="133"/>
      <c r="H74" s="134"/>
      <c r="I74" s="126"/>
      <c r="J74" s="105">
        <f>SUM(D74:H74)</f>
        <v>1500</v>
      </c>
      <c r="K74" s="106"/>
    </row>
    <row r="75" spans="1:11" s="22" customFormat="1" ht="28.9" customHeight="1" x14ac:dyDescent="0.2">
      <c r="A75" s="107"/>
      <c r="B75" s="111" t="s">
        <v>39</v>
      </c>
      <c r="C75" s="112" t="s">
        <v>71</v>
      </c>
      <c r="D75" s="113">
        <v>1500</v>
      </c>
      <c r="E75" s="132"/>
      <c r="F75" s="133"/>
      <c r="G75" s="133"/>
      <c r="H75" s="134"/>
      <c r="I75" s="126"/>
      <c r="J75" s="103"/>
      <c r="K75" s="106"/>
    </row>
    <row r="76" spans="1:11" s="22" customFormat="1" ht="28.9" customHeight="1" x14ac:dyDescent="0.2">
      <c r="A76" s="136"/>
      <c r="B76" s="119">
        <v>480</v>
      </c>
      <c r="C76" s="135" t="s">
        <v>45</v>
      </c>
      <c r="D76" s="103">
        <f>D77</f>
        <v>3500</v>
      </c>
      <c r="E76" s="132"/>
      <c r="F76" s="133"/>
      <c r="G76" s="133"/>
      <c r="H76" s="134"/>
      <c r="I76" s="126"/>
      <c r="J76" s="105">
        <f>SUM(D76:H76)</f>
        <v>3500</v>
      </c>
      <c r="K76" s="106"/>
    </row>
    <row r="77" spans="1:11" s="74" customFormat="1" ht="30.75" customHeight="1" x14ac:dyDescent="0.2">
      <c r="A77" s="114"/>
      <c r="B77" s="115" t="s">
        <v>73</v>
      </c>
      <c r="C77" s="109" t="s">
        <v>74</v>
      </c>
      <c r="D77" s="116">
        <v>3500</v>
      </c>
      <c r="E77" s="132"/>
      <c r="F77" s="133"/>
      <c r="G77" s="133"/>
      <c r="H77" s="134"/>
      <c r="I77" s="126"/>
      <c r="J77" s="116"/>
      <c r="K77" s="215"/>
    </row>
    <row r="78" spans="1:11" s="22" customFormat="1" ht="28.9" customHeight="1" x14ac:dyDescent="0.2">
      <c r="A78" s="107"/>
      <c r="B78" s="127">
        <v>700</v>
      </c>
      <c r="C78" s="128" t="s">
        <v>61</v>
      </c>
      <c r="D78" s="103">
        <f>D79</f>
        <v>5103.0000000000009</v>
      </c>
      <c r="E78" s="132"/>
      <c r="F78" s="133"/>
      <c r="G78" s="133"/>
      <c r="H78" s="134"/>
      <c r="I78" s="126"/>
      <c r="J78" s="103"/>
      <c r="K78" s="140">
        <f>SUM(D78:H78)</f>
        <v>5103.0000000000009</v>
      </c>
    </row>
    <row r="79" spans="1:11" s="22" customFormat="1" ht="28.9" customHeight="1" x14ac:dyDescent="0.2">
      <c r="A79" s="107"/>
      <c r="B79" s="119">
        <v>730</v>
      </c>
      <c r="C79" s="120" t="s">
        <v>76</v>
      </c>
      <c r="D79" s="116">
        <f>(D69+D71)*0.07</f>
        <v>5103.0000000000009</v>
      </c>
      <c r="E79" s="132"/>
      <c r="F79" s="133"/>
      <c r="G79" s="133"/>
      <c r="H79" s="134"/>
      <c r="I79" s="126"/>
      <c r="J79" s="105">
        <f>SUM(D79:H79)</f>
        <v>5103.0000000000009</v>
      </c>
      <c r="K79" s="106"/>
    </row>
    <row r="80" spans="1:11" ht="29.25" customHeight="1" x14ac:dyDescent="0.2">
      <c r="A80" s="151"/>
      <c r="B80" s="142"/>
      <c r="C80" s="143" t="s">
        <v>88</v>
      </c>
      <c r="D80" s="116">
        <f>D78+D71+D69</f>
        <v>78003</v>
      </c>
      <c r="E80" s="132"/>
      <c r="F80" s="133"/>
      <c r="G80" s="133"/>
      <c r="H80" s="134"/>
      <c r="I80" s="121"/>
      <c r="J80" s="116"/>
      <c r="K80" s="199"/>
    </row>
    <row r="81" spans="1:11" s="22" customFormat="1" ht="40.15" customHeight="1" thickBot="1" x14ac:dyDescent="0.25">
      <c r="A81" s="85"/>
      <c r="B81" s="86"/>
      <c r="C81" s="87" t="s">
        <v>67</v>
      </c>
      <c r="D81" s="222"/>
      <c r="E81" s="225"/>
      <c r="F81" s="223"/>
      <c r="G81" s="223"/>
      <c r="H81" s="224"/>
      <c r="I81" s="90"/>
      <c r="J81" s="232"/>
      <c r="K81" s="234">
        <f>K61+K60+K49+K25+K13+K9+K8+K78+K71+K69</f>
        <v>338512</v>
      </c>
    </row>
    <row r="82" spans="1:11" ht="6.6" customHeight="1" thickTop="1" x14ac:dyDescent="0.25">
      <c r="A82" s="93"/>
      <c r="B82" s="94"/>
      <c r="D82"/>
      <c r="E82"/>
    </row>
    <row r="83" spans="1:11" ht="15" x14ac:dyDescent="0.2">
      <c r="A83" s="180"/>
      <c r="B83" s="181"/>
    </row>
  </sheetData>
  <mergeCells count="3">
    <mergeCell ref="A1:K1"/>
    <mergeCell ref="A3:K3"/>
    <mergeCell ref="C4:C7"/>
  </mergeCells>
  <pageMargins left="1.1399999999999999" right="0.23" top="0.48" bottom="0.4" header="0.31496062992125984" footer="0.22"/>
  <pageSetup paperSize="8" scale="49" fitToHeight="2" orientation="portrait" horizontalDpi="4294967292" verticalDpi="300" r:id="rId1"/>
  <headerFooter alignWithMargins="0">
    <oddHeader xml:space="preserve">&amp;L&amp;D - &amp;T&amp;R&amp;14Anlage zur Kostenberechnung&amp;10
</oddHeader>
    <oddFooter>&amp;L&amp;14Musterplanung &amp;11Wärmeversorgungsanlagen der Bundeswehr, Stand 10/1997&amp;C&amp;14Seite &amp;P&amp;R&amp;F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65" workbookViewId="0">
      <selection activeCell="D14" sqref="D14"/>
    </sheetView>
  </sheetViews>
  <sheetFormatPr baseColWidth="10" defaultRowHeight="12.75" x14ac:dyDescent="0.2"/>
  <cols>
    <col min="1" max="1" width="7.7109375" style="12" customWidth="1"/>
    <col min="2" max="2" width="8" style="98" customWidth="1"/>
    <col min="3" max="3" width="50.7109375" style="95" customWidth="1"/>
    <col min="4" max="8" width="15.7109375" style="96" customWidth="1"/>
    <col min="9" max="9" width="2.42578125" customWidth="1"/>
    <col min="10" max="10" width="16.7109375" customWidth="1"/>
    <col min="11" max="11" width="21.28515625" style="12" customWidth="1"/>
    <col min="12" max="16384" width="11.42578125" style="12"/>
  </cols>
  <sheetData>
    <row r="1" spans="1:11" s="1" customFormat="1" ht="21" thickBot="1" x14ac:dyDescent="0.25">
      <c r="A1" s="325" t="s">
        <v>81</v>
      </c>
      <c r="B1" s="326"/>
      <c r="C1" s="326"/>
      <c r="D1" s="326"/>
      <c r="E1" s="326"/>
      <c r="F1" s="326"/>
      <c r="G1" s="326"/>
      <c r="H1" s="326"/>
      <c r="I1" s="326"/>
      <c r="J1" s="326"/>
      <c r="K1" s="327"/>
    </row>
    <row r="2" spans="1:11" s="4" customFormat="1" ht="18" customHeight="1" thickBot="1" x14ac:dyDescent="0.25">
      <c r="A2" s="12"/>
      <c r="B2" s="98"/>
      <c r="C2" s="95"/>
      <c r="D2" s="96"/>
      <c r="E2" s="96"/>
      <c r="F2" s="96"/>
      <c r="G2" s="96"/>
      <c r="H2" s="96"/>
      <c r="I2"/>
      <c r="J2"/>
      <c r="K2" s="12"/>
    </row>
    <row r="3" spans="1:11" s="4" customFormat="1" ht="18" customHeight="1" thickBot="1" x14ac:dyDescent="0.25">
      <c r="A3" s="322" t="s">
        <v>80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s="4" customFormat="1" ht="18" customHeight="1" x14ac:dyDescent="0.25">
      <c r="A4" s="156"/>
      <c r="B4" s="157"/>
      <c r="C4" s="328" t="s">
        <v>82</v>
      </c>
      <c r="D4" s="153" t="s">
        <v>0</v>
      </c>
      <c r="E4" s="153" t="s">
        <v>1</v>
      </c>
      <c r="F4" s="153" t="s">
        <v>2</v>
      </c>
      <c r="G4" s="153" t="s">
        <v>3</v>
      </c>
      <c r="H4" s="153" t="s">
        <v>4</v>
      </c>
      <c r="I4" s="158"/>
      <c r="J4" s="159" t="s">
        <v>5</v>
      </c>
      <c r="K4" s="160" t="s">
        <v>6</v>
      </c>
    </row>
    <row r="5" spans="1:11" s="4" customFormat="1" ht="18" customHeight="1" x14ac:dyDescent="0.3">
      <c r="A5" s="161"/>
      <c r="B5" s="154" t="s">
        <v>79</v>
      </c>
      <c r="C5" s="329"/>
      <c r="D5" s="5"/>
      <c r="E5" s="5"/>
      <c r="F5" s="6"/>
      <c r="G5" s="5"/>
      <c r="H5" s="6" t="s">
        <v>7</v>
      </c>
      <c r="I5" s="2"/>
      <c r="J5" s="3" t="s">
        <v>8</v>
      </c>
      <c r="K5" s="162" t="s">
        <v>8</v>
      </c>
    </row>
    <row r="6" spans="1:11" s="4" customFormat="1" ht="18" customHeight="1" x14ac:dyDescent="0.25">
      <c r="A6" s="163"/>
      <c r="B6" s="155">
        <v>276</v>
      </c>
      <c r="C6" s="329"/>
      <c r="D6" s="5"/>
      <c r="E6" s="5"/>
      <c r="F6" s="5"/>
      <c r="G6" s="5"/>
      <c r="H6" s="6" t="s">
        <v>9</v>
      </c>
      <c r="I6" s="7"/>
      <c r="J6" s="3"/>
      <c r="K6" s="162"/>
    </row>
    <row r="7" spans="1:11" ht="18" customHeight="1" thickBot="1" x14ac:dyDescent="0.3">
      <c r="A7" s="164"/>
      <c r="B7" s="8"/>
      <c r="C7" s="330"/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10"/>
      <c r="J7" s="11" t="s">
        <v>10</v>
      </c>
      <c r="K7" s="165" t="s">
        <v>10</v>
      </c>
    </row>
    <row r="8" spans="1:11" s="22" customFormat="1" ht="28.9" customHeight="1" x14ac:dyDescent="0.2">
      <c r="A8" s="13"/>
      <c r="B8" s="14">
        <v>100</v>
      </c>
      <c r="C8" s="15" t="s">
        <v>11</v>
      </c>
      <c r="D8" s="16"/>
      <c r="E8" s="17"/>
      <c r="F8" s="17"/>
      <c r="G8" s="17"/>
      <c r="H8" s="18">
        <v>0</v>
      </c>
      <c r="I8" s="19"/>
      <c r="J8" s="206"/>
      <c r="K8" s="21">
        <f>SUM(D8:H8)</f>
        <v>0</v>
      </c>
    </row>
    <row r="9" spans="1:11" s="22" customFormat="1" ht="28.9" customHeight="1" x14ac:dyDescent="0.2">
      <c r="A9" s="13"/>
      <c r="B9" s="23">
        <v>200</v>
      </c>
      <c r="C9" s="24" t="s">
        <v>12</v>
      </c>
      <c r="D9" s="25">
        <f>D10+D11+D12</f>
        <v>0</v>
      </c>
      <c r="E9" s="26"/>
      <c r="F9" s="26"/>
      <c r="G9" s="26"/>
      <c r="H9" s="25">
        <f>H10+H11+H12</f>
        <v>0</v>
      </c>
      <c r="I9" s="19"/>
      <c r="J9" s="206"/>
      <c r="K9" s="27">
        <f>SUM(D9:H9)</f>
        <v>0</v>
      </c>
    </row>
    <row r="10" spans="1:11" s="22" customFormat="1" ht="28.9" customHeight="1" x14ac:dyDescent="0.2">
      <c r="A10" s="28"/>
      <c r="B10" s="29">
        <v>210</v>
      </c>
      <c r="C10" s="30" t="s">
        <v>13</v>
      </c>
      <c r="D10" s="31"/>
      <c r="E10" s="26"/>
      <c r="F10" s="26"/>
      <c r="G10" s="26"/>
      <c r="H10" s="25">
        <v>0</v>
      </c>
      <c r="I10" s="19"/>
      <c r="J10" s="32">
        <f>SUM(D10:H10)</f>
        <v>0</v>
      </c>
      <c r="K10" s="218"/>
    </row>
    <row r="11" spans="1:11" s="22" customFormat="1" ht="28.9" customHeight="1" x14ac:dyDescent="0.2">
      <c r="A11" s="28"/>
      <c r="B11" s="29">
        <v>220</v>
      </c>
      <c r="C11" s="30" t="s">
        <v>68</v>
      </c>
      <c r="D11" s="25">
        <v>0</v>
      </c>
      <c r="E11" s="26"/>
      <c r="F11" s="26"/>
      <c r="G11" s="26"/>
      <c r="H11" s="25">
        <v>0</v>
      </c>
      <c r="I11" s="19"/>
      <c r="J11" s="32">
        <f>SUM(D11:H11)</f>
        <v>0</v>
      </c>
      <c r="K11" s="218"/>
    </row>
    <row r="12" spans="1:11" s="22" customFormat="1" ht="28.9" customHeight="1" x14ac:dyDescent="0.2">
      <c r="A12" s="28"/>
      <c r="B12" s="29">
        <v>230</v>
      </c>
      <c r="C12" s="30" t="s">
        <v>69</v>
      </c>
      <c r="D12" s="31"/>
      <c r="E12" s="34"/>
      <c r="F12" s="34"/>
      <c r="G12" s="26"/>
      <c r="H12" s="25">
        <v>0</v>
      </c>
      <c r="I12" s="19"/>
      <c r="J12" s="32">
        <f>SUM(D12:H12)</f>
        <v>0</v>
      </c>
      <c r="K12" s="218"/>
    </row>
    <row r="13" spans="1:11" s="22" customFormat="1" ht="28.9" customHeight="1" x14ac:dyDescent="0.2">
      <c r="A13" s="13"/>
      <c r="B13" s="23">
        <v>300</v>
      </c>
      <c r="C13" s="24" t="s">
        <v>14</v>
      </c>
      <c r="D13" s="25">
        <f>D14+D17</f>
        <v>23940</v>
      </c>
      <c r="E13" s="35">
        <f>E15</f>
        <v>0</v>
      </c>
      <c r="F13" s="25">
        <f>F17</f>
        <v>0</v>
      </c>
      <c r="G13" s="26"/>
      <c r="H13" s="25">
        <f>H15+H17</f>
        <v>0</v>
      </c>
      <c r="I13" s="19"/>
      <c r="J13" s="206"/>
      <c r="K13" s="36">
        <f>SUM(D13:H13)</f>
        <v>23940</v>
      </c>
    </row>
    <row r="14" spans="1:11" s="22" customFormat="1" ht="39.75" customHeight="1" x14ac:dyDescent="0.2">
      <c r="A14" s="13"/>
      <c r="B14" s="37" t="s">
        <v>15</v>
      </c>
      <c r="C14" s="38" t="s">
        <v>16</v>
      </c>
      <c r="D14" s="39">
        <v>20000</v>
      </c>
      <c r="E14" s="204"/>
      <c r="F14" s="205"/>
      <c r="G14" s="202"/>
      <c r="H14" s="206"/>
      <c r="I14" s="19"/>
      <c r="J14" s="32">
        <f>SUM(D14:H14)</f>
        <v>20000</v>
      </c>
      <c r="K14" s="218"/>
    </row>
    <row r="15" spans="1:11" s="22" customFormat="1" ht="28.9" customHeight="1" x14ac:dyDescent="0.2">
      <c r="A15" s="13"/>
      <c r="B15" s="47">
        <v>330</v>
      </c>
      <c r="C15" s="48" t="s">
        <v>19</v>
      </c>
      <c r="D15" s="202"/>
      <c r="E15" s="35">
        <f>E16</f>
        <v>0</v>
      </c>
      <c r="F15" s="26"/>
      <c r="G15" s="26"/>
      <c r="H15" s="25">
        <f>H16</f>
        <v>0</v>
      </c>
      <c r="I15" s="19"/>
      <c r="J15" s="32">
        <f>SUM(D15:H15)</f>
        <v>0</v>
      </c>
      <c r="K15" s="218"/>
    </row>
    <row r="16" spans="1:11" s="22" customFormat="1" ht="28.9" customHeight="1" x14ac:dyDescent="0.2">
      <c r="A16" s="49"/>
      <c r="B16" s="50">
        <v>339</v>
      </c>
      <c r="C16" s="51" t="s">
        <v>20</v>
      </c>
      <c r="D16" s="202"/>
      <c r="E16" s="35">
        <v>0</v>
      </c>
      <c r="F16" s="26"/>
      <c r="G16" s="26"/>
      <c r="H16" s="25">
        <v>0</v>
      </c>
      <c r="I16" s="19"/>
      <c r="J16" s="206"/>
      <c r="K16" s="218"/>
    </row>
    <row r="17" spans="1:11" s="22" customFormat="1" ht="28.9" customHeight="1" x14ac:dyDescent="0.2">
      <c r="A17" s="13"/>
      <c r="B17" s="47">
        <v>390</v>
      </c>
      <c r="C17" s="48" t="s">
        <v>24</v>
      </c>
      <c r="D17" s="35">
        <f>D18+D19</f>
        <v>3940</v>
      </c>
      <c r="E17" s="26"/>
      <c r="F17" s="25">
        <f>F18+F19</f>
        <v>0</v>
      </c>
      <c r="G17" s="26"/>
      <c r="H17" s="25">
        <f>H18+H19</f>
        <v>0</v>
      </c>
      <c r="I17" s="19"/>
      <c r="J17" s="32">
        <f>SUM(D17:H17)</f>
        <v>3940</v>
      </c>
      <c r="K17" s="218"/>
    </row>
    <row r="18" spans="1:11" s="22" customFormat="1" ht="28.9" customHeight="1" x14ac:dyDescent="0.2">
      <c r="A18" s="49"/>
      <c r="B18" s="50">
        <v>394</v>
      </c>
      <c r="C18" s="51" t="s">
        <v>25</v>
      </c>
      <c r="D18" s="25">
        <v>3940</v>
      </c>
      <c r="F18" s="25">
        <v>0</v>
      </c>
      <c r="G18" s="26"/>
      <c r="H18" s="25">
        <v>0</v>
      </c>
      <c r="I18" s="19"/>
      <c r="J18" s="206"/>
      <c r="K18" s="218"/>
    </row>
    <row r="19" spans="1:11" s="22" customFormat="1" ht="28.9" customHeight="1" x14ac:dyDescent="0.2">
      <c r="A19" s="49"/>
      <c r="B19" s="50">
        <v>399</v>
      </c>
      <c r="C19" s="51" t="s">
        <v>26</v>
      </c>
      <c r="D19" s="35">
        <v>0</v>
      </c>
      <c r="E19" s="34"/>
      <c r="F19" s="25">
        <v>0</v>
      </c>
      <c r="G19" s="34"/>
      <c r="H19" s="25">
        <v>0</v>
      </c>
      <c r="I19" s="19"/>
      <c r="J19" s="206"/>
      <c r="K19" s="218"/>
    </row>
    <row r="20" spans="1:11" s="22" customFormat="1" ht="28.9" customHeight="1" x14ac:dyDescent="0.2">
      <c r="A20" s="13"/>
      <c r="B20" s="23">
        <v>400</v>
      </c>
      <c r="C20" s="24" t="s">
        <v>27</v>
      </c>
      <c r="D20" s="25">
        <f>D21+D24+D27+D29+D33</f>
        <v>132060</v>
      </c>
      <c r="E20" s="35">
        <f>E29</f>
        <v>0</v>
      </c>
      <c r="F20" s="25">
        <f>F21+F24+F29+F33</f>
        <v>0</v>
      </c>
      <c r="G20" s="25">
        <f>G29</f>
        <v>0</v>
      </c>
      <c r="H20" s="25">
        <f>H21+H24+H27+H29+H33</f>
        <v>0</v>
      </c>
      <c r="I20" s="19"/>
      <c r="J20" s="206"/>
      <c r="K20" s="27">
        <f>SUM(D20:H20)</f>
        <v>132060</v>
      </c>
    </row>
    <row r="21" spans="1:11" s="22" customFormat="1" ht="28.9" customHeight="1" x14ac:dyDescent="0.2">
      <c r="A21" s="13"/>
      <c r="B21" s="47">
        <v>410</v>
      </c>
      <c r="C21" s="48" t="s">
        <v>28</v>
      </c>
      <c r="D21" s="25">
        <f>D22</f>
        <v>3068</v>
      </c>
      <c r="E21" s="46"/>
      <c r="F21" s="25">
        <f>F23</f>
        <v>0</v>
      </c>
      <c r="G21" s="46"/>
      <c r="H21" s="25">
        <f>H23</f>
        <v>0</v>
      </c>
      <c r="I21" s="19"/>
      <c r="J21" s="32">
        <f>SUM(D21:H21)</f>
        <v>3068</v>
      </c>
      <c r="K21" s="218"/>
    </row>
    <row r="22" spans="1:11" s="22" customFormat="1" ht="28.9" customHeight="1" x14ac:dyDescent="0.2">
      <c r="A22" s="13"/>
      <c r="B22" s="53" t="s">
        <v>29</v>
      </c>
      <c r="C22" s="44" t="s">
        <v>30</v>
      </c>
      <c r="D22" s="25">
        <v>3068</v>
      </c>
      <c r="E22" s="202"/>
      <c r="F22" s="206"/>
      <c r="G22" s="202"/>
      <c r="H22" s="206"/>
      <c r="I22" s="19"/>
      <c r="J22" s="208"/>
      <c r="K22" s="218"/>
    </row>
    <row r="23" spans="1:11" s="22" customFormat="1" ht="28.9" customHeight="1" x14ac:dyDescent="0.2">
      <c r="A23" s="49"/>
      <c r="B23" s="56">
        <v>412</v>
      </c>
      <c r="C23" s="57" t="s">
        <v>32</v>
      </c>
      <c r="D23" s="202"/>
      <c r="E23" s="26"/>
      <c r="F23" s="25">
        <v>0</v>
      </c>
      <c r="G23" s="26"/>
      <c r="H23" s="25">
        <v>0</v>
      </c>
      <c r="I23" s="19"/>
      <c r="J23" s="208"/>
      <c r="K23" s="218"/>
    </row>
    <row r="24" spans="1:11" s="22" customFormat="1" ht="28.9" customHeight="1" x14ac:dyDescent="0.2">
      <c r="A24" s="13"/>
      <c r="B24" s="47">
        <v>420</v>
      </c>
      <c r="C24" s="48" t="s">
        <v>33</v>
      </c>
      <c r="D24" s="35">
        <f>D25</f>
        <v>113980</v>
      </c>
      <c r="E24" s="26"/>
      <c r="F24" s="25">
        <f>F26</f>
        <v>0</v>
      </c>
      <c r="G24" s="26"/>
      <c r="H24" s="25">
        <f>H25+H26</f>
        <v>0</v>
      </c>
      <c r="I24" s="19"/>
      <c r="J24" s="32">
        <f>SUM(D24:H24)</f>
        <v>113980</v>
      </c>
      <c r="K24" s="218"/>
    </row>
    <row r="25" spans="1:11" s="22" customFormat="1" ht="28.9" customHeight="1" x14ac:dyDescent="0.2">
      <c r="A25" s="13"/>
      <c r="B25" s="56">
        <v>421</v>
      </c>
      <c r="C25" s="57" t="s">
        <v>34</v>
      </c>
      <c r="D25" s="25">
        <v>113980</v>
      </c>
      <c r="E25" s="26"/>
      <c r="F25" s="31"/>
      <c r="G25" s="26"/>
      <c r="H25" s="25">
        <v>0</v>
      </c>
      <c r="I25" s="19"/>
      <c r="J25" s="208"/>
      <c r="K25" s="218"/>
    </row>
    <row r="26" spans="1:11" s="22" customFormat="1" ht="28.9" customHeight="1" x14ac:dyDescent="0.2">
      <c r="A26" s="49"/>
      <c r="B26" s="53">
        <v>422</v>
      </c>
      <c r="C26" s="54" t="s">
        <v>35</v>
      </c>
      <c r="D26" s="46"/>
      <c r="E26" s="26"/>
      <c r="F26" s="25">
        <v>0</v>
      </c>
      <c r="G26" s="26"/>
      <c r="H26" s="25">
        <v>0</v>
      </c>
      <c r="I26" s="19"/>
      <c r="J26" s="208"/>
      <c r="K26" s="218"/>
    </row>
    <row r="27" spans="1:11" s="22" customFormat="1" ht="28.9" customHeight="1" x14ac:dyDescent="0.2">
      <c r="A27" s="13"/>
      <c r="B27" s="47">
        <v>440</v>
      </c>
      <c r="C27" s="48" t="s">
        <v>38</v>
      </c>
      <c r="D27" s="35">
        <f>D28</f>
        <v>5112</v>
      </c>
      <c r="E27" s="26"/>
      <c r="F27" s="26"/>
      <c r="G27" s="26"/>
      <c r="H27" s="25">
        <f>H28</f>
        <v>0</v>
      </c>
      <c r="I27" s="19"/>
      <c r="J27" s="32">
        <f>SUM(D27:H27)</f>
        <v>5112</v>
      </c>
      <c r="K27" s="218"/>
    </row>
    <row r="28" spans="1:11" s="22" customFormat="1" ht="28.9" customHeight="1" x14ac:dyDescent="0.2">
      <c r="A28" s="13"/>
      <c r="B28" s="50" t="s">
        <v>39</v>
      </c>
      <c r="C28" s="51" t="s">
        <v>40</v>
      </c>
      <c r="D28" s="25">
        <v>5112</v>
      </c>
      <c r="E28" s="202"/>
      <c r="F28" s="202"/>
      <c r="G28" s="202"/>
      <c r="H28" s="206"/>
      <c r="I28" s="219"/>
      <c r="J28" s="206"/>
      <c r="K28" s="218"/>
    </row>
    <row r="29" spans="1:11" s="22" customFormat="1" ht="28.9" customHeight="1" x14ac:dyDescent="0.2">
      <c r="A29" s="59"/>
      <c r="B29" s="47">
        <v>480</v>
      </c>
      <c r="C29" s="48" t="s">
        <v>45</v>
      </c>
      <c r="D29" s="35">
        <f>D31</f>
        <v>9900</v>
      </c>
      <c r="E29" s="35">
        <f>E31</f>
        <v>0</v>
      </c>
      <c r="F29" s="25">
        <f>F31</f>
        <v>0</v>
      </c>
      <c r="G29" s="25">
        <f>G32</f>
        <v>0</v>
      </c>
      <c r="H29" s="25">
        <f>H31+H32</f>
        <v>0</v>
      </c>
      <c r="I29" s="19"/>
      <c r="J29" s="32">
        <f>SUM(D29:H29)</f>
        <v>9900</v>
      </c>
      <c r="K29" s="218"/>
    </row>
    <row r="30" spans="1:11" s="67" customFormat="1" ht="18" customHeight="1" x14ac:dyDescent="0.2">
      <c r="A30" s="49"/>
      <c r="B30" s="60">
        <v>481</v>
      </c>
      <c r="C30" s="61"/>
      <c r="D30" s="62"/>
      <c r="E30" s="62"/>
      <c r="F30" s="63"/>
      <c r="G30" s="63"/>
      <c r="H30" s="63"/>
      <c r="I30" s="64"/>
      <c r="J30" s="211"/>
      <c r="K30" s="220"/>
    </row>
    <row r="31" spans="1:11" s="74" customFormat="1" ht="18" customHeight="1" x14ac:dyDescent="0.2">
      <c r="A31" s="49"/>
      <c r="B31" s="60">
        <v>482</v>
      </c>
      <c r="C31" s="68" t="s">
        <v>75</v>
      </c>
      <c r="D31" s="69">
        <v>9900</v>
      </c>
      <c r="E31" s="70">
        <v>0</v>
      </c>
      <c r="F31" s="25">
        <v>0</v>
      </c>
      <c r="G31" s="71"/>
      <c r="H31" s="69">
        <v>0</v>
      </c>
      <c r="I31" s="71"/>
      <c r="J31" s="212"/>
      <c r="K31" s="221"/>
    </row>
    <row r="32" spans="1:11" s="74" customFormat="1" ht="30.75" customHeight="1" x14ac:dyDescent="0.2">
      <c r="A32" s="49"/>
      <c r="B32" s="60">
        <v>483</v>
      </c>
      <c r="C32" s="75" t="s">
        <v>46</v>
      </c>
      <c r="D32" s="31"/>
      <c r="E32" s="46"/>
      <c r="F32" s="31"/>
      <c r="G32" s="69"/>
      <c r="H32" s="69">
        <v>0</v>
      </c>
      <c r="I32" s="19"/>
      <c r="J32" s="212"/>
      <c r="K32" s="221"/>
    </row>
    <row r="33" spans="1:11" s="22" customFormat="1" ht="28.9" customHeight="1" x14ac:dyDescent="0.2">
      <c r="A33" s="13"/>
      <c r="B33" s="47">
        <v>490</v>
      </c>
      <c r="C33" s="48" t="s">
        <v>48</v>
      </c>
      <c r="D33" s="76">
        <f>D34+D35</f>
        <v>0</v>
      </c>
      <c r="E33" s="26"/>
      <c r="F33" s="25">
        <f>F34+F35</f>
        <v>0</v>
      </c>
      <c r="G33" s="46"/>
      <c r="H33" s="25">
        <f>H34+H35</f>
        <v>0</v>
      </c>
      <c r="I33" s="19"/>
      <c r="J33" s="32">
        <f>SUM(D33:H33)</f>
        <v>0</v>
      </c>
      <c r="K33" s="218"/>
    </row>
    <row r="34" spans="1:11" s="22" customFormat="1" ht="28.9" customHeight="1" x14ac:dyDescent="0.2">
      <c r="B34" s="50">
        <v>494</v>
      </c>
      <c r="C34" s="51" t="s">
        <v>49</v>
      </c>
      <c r="D34" s="76">
        <v>0</v>
      </c>
      <c r="E34" s="26"/>
      <c r="F34" s="25">
        <v>0</v>
      </c>
      <c r="G34" s="26"/>
      <c r="H34" s="25">
        <v>0</v>
      </c>
      <c r="I34" s="19"/>
      <c r="J34" s="206"/>
      <c r="K34" s="218"/>
    </row>
    <row r="35" spans="1:11" s="22" customFormat="1" ht="28.9" customHeight="1" x14ac:dyDescent="0.2">
      <c r="A35" s="49"/>
      <c r="B35" s="50">
        <v>499</v>
      </c>
      <c r="C35" s="51" t="s">
        <v>50</v>
      </c>
      <c r="D35" s="76">
        <v>0</v>
      </c>
      <c r="E35" s="34"/>
      <c r="F35" s="25">
        <v>0</v>
      </c>
      <c r="G35" s="26"/>
      <c r="H35" s="25">
        <v>0</v>
      </c>
      <c r="I35" s="19"/>
      <c r="J35" s="206"/>
      <c r="K35" s="218"/>
    </row>
    <row r="36" spans="1:11" s="22" customFormat="1" ht="28.9" customHeight="1" x14ac:dyDescent="0.2">
      <c r="A36" s="13"/>
      <c r="B36" s="23">
        <v>500</v>
      </c>
      <c r="C36" s="24" t="s">
        <v>51</v>
      </c>
      <c r="D36" s="76">
        <f>D37</f>
        <v>43530</v>
      </c>
      <c r="E36" s="35">
        <f>E37</f>
        <v>0</v>
      </c>
      <c r="F36" s="46"/>
      <c r="G36" s="26"/>
      <c r="H36" s="25">
        <v>0</v>
      </c>
      <c r="I36" s="19"/>
      <c r="J36" s="206"/>
      <c r="K36" s="36">
        <f>SUM(D36:H36)</f>
        <v>43530</v>
      </c>
    </row>
    <row r="37" spans="1:11" s="22" customFormat="1" ht="28.9" customHeight="1" x14ac:dyDescent="0.2">
      <c r="A37" s="77"/>
      <c r="B37" s="47">
        <v>540</v>
      </c>
      <c r="C37" s="48" t="s">
        <v>54</v>
      </c>
      <c r="D37" s="76">
        <f>D40</f>
        <v>43530</v>
      </c>
      <c r="E37" s="35">
        <f>E38+E39</f>
        <v>0</v>
      </c>
      <c r="F37" s="26"/>
      <c r="G37" s="26"/>
      <c r="H37" s="25">
        <f>SUM(H38:H40)</f>
        <v>0</v>
      </c>
      <c r="I37" s="19"/>
      <c r="J37" s="32">
        <f>SUM(D37:H37)</f>
        <v>43530</v>
      </c>
      <c r="K37" s="218"/>
    </row>
    <row r="38" spans="1:11" s="22" customFormat="1" ht="28.9" customHeight="1" x14ac:dyDescent="0.2">
      <c r="A38" s="13"/>
      <c r="B38" s="56">
        <v>544</v>
      </c>
      <c r="C38" s="57" t="s">
        <v>33</v>
      </c>
      <c r="D38" s="26"/>
      <c r="E38" s="35">
        <v>0</v>
      </c>
      <c r="F38" s="26"/>
      <c r="G38" s="26"/>
      <c r="H38" s="25">
        <v>0</v>
      </c>
      <c r="I38" s="78"/>
      <c r="J38" s="206"/>
      <c r="K38" s="218"/>
    </row>
    <row r="39" spans="1:11" s="22" customFormat="1" ht="28.9" customHeight="1" x14ac:dyDescent="0.2">
      <c r="A39" s="13"/>
      <c r="B39" s="56">
        <v>547</v>
      </c>
      <c r="C39" s="57" t="s">
        <v>57</v>
      </c>
      <c r="D39" s="34"/>
      <c r="E39" s="35">
        <v>0</v>
      </c>
      <c r="F39" s="26"/>
      <c r="G39" s="26"/>
      <c r="H39" s="25">
        <v>0</v>
      </c>
      <c r="I39" s="78"/>
      <c r="J39" s="206"/>
      <c r="K39" s="218"/>
    </row>
    <row r="40" spans="1:11" s="22" customFormat="1" ht="28.9" customHeight="1" x14ac:dyDescent="0.2">
      <c r="A40" s="13"/>
      <c r="B40" s="56">
        <v>548</v>
      </c>
      <c r="C40" s="57" t="s">
        <v>58</v>
      </c>
      <c r="D40" s="76">
        <v>43530</v>
      </c>
      <c r="E40" s="46"/>
      <c r="F40" s="26"/>
      <c r="G40" s="26"/>
      <c r="H40" s="25">
        <v>0</v>
      </c>
      <c r="I40" s="78"/>
      <c r="J40" s="206"/>
      <c r="K40" s="218"/>
    </row>
    <row r="41" spans="1:11" s="22" customFormat="1" ht="28.9" customHeight="1" x14ac:dyDescent="0.2">
      <c r="A41" s="13"/>
      <c r="B41" s="43">
        <v>590</v>
      </c>
      <c r="C41" s="44" t="s">
        <v>59</v>
      </c>
      <c r="D41" s="46"/>
      <c r="E41" s="26"/>
      <c r="F41" s="26"/>
      <c r="G41" s="26"/>
      <c r="H41" s="25">
        <v>0</v>
      </c>
      <c r="I41" s="78"/>
      <c r="J41" s="32">
        <f>SUM(D41:H41)</f>
        <v>0</v>
      </c>
      <c r="K41" s="218"/>
    </row>
    <row r="42" spans="1:11" s="22" customFormat="1" ht="28.9" customHeight="1" x14ac:dyDescent="0.2">
      <c r="A42" s="13"/>
      <c r="B42" s="56">
        <v>594</v>
      </c>
      <c r="C42" s="57" t="s">
        <v>92</v>
      </c>
      <c r="D42" s="26"/>
      <c r="E42" s="31"/>
      <c r="F42" s="26"/>
      <c r="G42" s="26"/>
      <c r="H42" s="25"/>
      <c r="I42" s="78"/>
      <c r="J42" s="32"/>
      <c r="K42" s="33"/>
    </row>
    <row r="43" spans="1:11" s="22" customFormat="1" ht="28.9" customHeight="1" x14ac:dyDescent="0.2">
      <c r="A43" s="13"/>
      <c r="B43" s="56">
        <v>599</v>
      </c>
      <c r="C43" s="57" t="s">
        <v>93</v>
      </c>
      <c r="D43" s="34"/>
      <c r="E43" s="31"/>
      <c r="F43" s="26"/>
      <c r="G43" s="26"/>
      <c r="H43" s="25">
        <v>0</v>
      </c>
      <c r="I43" s="19"/>
      <c r="J43" s="20"/>
      <c r="K43" s="36">
        <f>SUM(D43:H43)</f>
        <v>0</v>
      </c>
    </row>
    <row r="44" spans="1:11" s="22" customFormat="1" ht="28.9" customHeight="1" x14ac:dyDescent="0.2">
      <c r="A44" s="13"/>
      <c r="B44" s="23">
        <v>700</v>
      </c>
      <c r="C44" s="24" t="s">
        <v>61</v>
      </c>
      <c r="D44" s="25">
        <f>D45+D46</f>
        <v>60979</v>
      </c>
      <c r="E44" s="26"/>
      <c r="F44" s="26"/>
      <c r="G44" s="26"/>
      <c r="H44" s="25">
        <v>0</v>
      </c>
      <c r="I44" s="19"/>
      <c r="J44" s="206"/>
      <c r="K44" s="36">
        <f>SUM(D44:H44)</f>
        <v>60979</v>
      </c>
    </row>
    <row r="45" spans="1:11" s="22" customFormat="1" ht="28.9" customHeight="1" x14ac:dyDescent="0.2">
      <c r="A45" s="13"/>
      <c r="B45" s="47">
        <v>730</v>
      </c>
      <c r="C45" s="44" t="s">
        <v>62</v>
      </c>
      <c r="D45" s="69">
        <v>59859</v>
      </c>
      <c r="E45" s="26"/>
      <c r="F45" s="26"/>
      <c r="G45" s="26"/>
      <c r="H45" s="25"/>
      <c r="I45" s="78"/>
      <c r="J45" s="32">
        <f>SUM(D45:H45)</f>
        <v>59859</v>
      </c>
      <c r="K45" s="218"/>
    </row>
    <row r="46" spans="1:11" s="22" customFormat="1" ht="28.9" customHeight="1" x14ac:dyDescent="0.2">
      <c r="A46" s="13"/>
      <c r="B46" s="47">
        <v>770</v>
      </c>
      <c r="C46" s="44" t="s">
        <v>63</v>
      </c>
      <c r="D46" s="69">
        <f>D47</f>
        <v>1120</v>
      </c>
      <c r="E46" s="26"/>
      <c r="F46" s="26"/>
      <c r="G46" s="26"/>
      <c r="H46" s="25"/>
      <c r="I46" s="78"/>
      <c r="J46" s="32">
        <f>SUM(D46:H46)</f>
        <v>1120</v>
      </c>
      <c r="K46" s="218"/>
    </row>
    <row r="47" spans="1:11" s="22" customFormat="1" ht="28.9" customHeight="1" x14ac:dyDescent="0.2">
      <c r="A47" s="13"/>
      <c r="B47" s="56">
        <v>771</v>
      </c>
      <c r="C47" s="57" t="s">
        <v>64</v>
      </c>
      <c r="D47" s="69">
        <v>1120</v>
      </c>
      <c r="E47" s="26"/>
      <c r="F47" s="26"/>
      <c r="G47" s="26"/>
      <c r="H47" s="25">
        <v>0</v>
      </c>
      <c r="I47" s="78"/>
      <c r="J47" s="206"/>
      <c r="K47" s="218"/>
    </row>
    <row r="48" spans="1:11" s="22" customFormat="1" ht="29.65" customHeight="1" x14ac:dyDescent="0.2">
      <c r="A48" s="83"/>
      <c r="B48" s="80"/>
      <c r="C48" s="143" t="s">
        <v>87</v>
      </c>
      <c r="D48" s="69">
        <f>D44+D36+D20+D13+D9</f>
        <v>260509</v>
      </c>
      <c r="E48" s="69">
        <f>E36+E20+E13</f>
        <v>0</v>
      </c>
      <c r="F48" s="69">
        <f>F20+F13</f>
        <v>0</v>
      </c>
      <c r="G48" s="69">
        <f>G20</f>
        <v>0</v>
      </c>
      <c r="H48" s="69">
        <f>H44+H43+H36+H20+H13+H9+H8</f>
        <v>0</v>
      </c>
      <c r="I48" s="78"/>
      <c r="J48" s="212"/>
      <c r="K48" s="218"/>
    </row>
    <row r="49" spans="1:11" ht="33.75" customHeight="1" x14ac:dyDescent="0.2">
      <c r="A49" s="187" t="s">
        <v>91</v>
      </c>
      <c r="B49" s="188"/>
      <c r="C49" s="189"/>
      <c r="D49" s="133"/>
      <c r="E49" s="133"/>
      <c r="F49" s="133"/>
      <c r="G49" s="133"/>
      <c r="H49" s="133"/>
      <c r="I49" s="188"/>
      <c r="J49" s="188"/>
      <c r="K49" s="190"/>
    </row>
    <row r="50" spans="1:11" s="22" customFormat="1" ht="31.5" x14ac:dyDescent="0.2">
      <c r="A50" s="191"/>
      <c r="B50" s="192"/>
      <c r="C50" s="193"/>
      <c r="D50" s="200" t="s">
        <v>89</v>
      </c>
      <c r="E50" s="194"/>
      <c r="F50" s="195"/>
      <c r="G50" s="196"/>
      <c r="H50" s="197"/>
      <c r="I50" s="198"/>
      <c r="J50" s="103"/>
      <c r="K50" s="199"/>
    </row>
    <row r="51" spans="1:11" s="22" customFormat="1" ht="28.9" customHeight="1" x14ac:dyDescent="0.2">
      <c r="A51" s="107"/>
      <c r="B51" s="152">
        <v>300</v>
      </c>
      <c r="C51" s="128" t="s">
        <v>14</v>
      </c>
      <c r="D51" s="103">
        <f>D52</f>
        <v>5800</v>
      </c>
      <c r="E51" s="129"/>
      <c r="F51" s="130"/>
      <c r="G51" s="130"/>
      <c r="H51" s="131"/>
      <c r="I51" s="126"/>
      <c r="J51" s="103"/>
      <c r="K51" s="140">
        <f>SUM(D51:H51)</f>
        <v>5800</v>
      </c>
    </row>
    <row r="52" spans="1:11" s="22" customFormat="1" ht="39.75" customHeight="1" x14ac:dyDescent="0.2">
      <c r="A52" s="107"/>
      <c r="B52" s="99" t="s">
        <v>15</v>
      </c>
      <c r="C52" s="100" t="s">
        <v>72</v>
      </c>
      <c r="D52" s="101">
        <v>5800</v>
      </c>
      <c r="E52" s="132"/>
      <c r="F52" s="133"/>
      <c r="G52" s="133"/>
      <c r="H52" s="134"/>
      <c r="I52" s="126"/>
      <c r="J52" s="105">
        <f>SUM(D52:H52)</f>
        <v>5800</v>
      </c>
      <c r="K52" s="106"/>
    </row>
    <row r="53" spans="1:11" s="22" customFormat="1" ht="28.9" customHeight="1" x14ac:dyDescent="0.2">
      <c r="A53" s="107"/>
      <c r="B53" s="127">
        <v>400</v>
      </c>
      <c r="C53" s="128" t="s">
        <v>27</v>
      </c>
      <c r="D53" s="103">
        <f>D54+D56+D58</f>
        <v>67100</v>
      </c>
      <c r="E53" s="132"/>
      <c r="F53" s="133"/>
      <c r="G53" s="133"/>
      <c r="H53" s="134"/>
      <c r="I53" s="126"/>
      <c r="J53" s="103"/>
      <c r="K53" s="141">
        <f>SUM(D53:H53)</f>
        <v>67100</v>
      </c>
    </row>
    <row r="54" spans="1:11" s="22" customFormat="1" ht="28.9" customHeight="1" x14ac:dyDescent="0.2">
      <c r="A54" s="107"/>
      <c r="B54" s="119">
        <v>420</v>
      </c>
      <c r="C54" s="135" t="s">
        <v>33</v>
      </c>
      <c r="D54" s="103">
        <f>D55</f>
        <v>62100</v>
      </c>
      <c r="E54" s="132"/>
      <c r="F54" s="133"/>
      <c r="G54" s="133"/>
      <c r="H54" s="134"/>
      <c r="I54" s="126"/>
      <c r="J54" s="105">
        <f>SUM(D54:H54)</f>
        <v>62100</v>
      </c>
      <c r="K54" s="106"/>
    </row>
    <row r="55" spans="1:11" s="22" customFormat="1" ht="28.9" customHeight="1" x14ac:dyDescent="0.2">
      <c r="A55" s="107"/>
      <c r="B55" s="108">
        <v>421</v>
      </c>
      <c r="C55" s="109" t="s">
        <v>70</v>
      </c>
      <c r="D55" s="101">
        <v>62100</v>
      </c>
      <c r="E55" s="132"/>
      <c r="F55" s="133"/>
      <c r="G55" s="133"/>
      <c r="H55" s="134"/>
      <c r="I55" s="126"/>
      <c r="J55" s="216"/>
      <c r="K55" s="106"/>
    </row>
    <row r="56" spans="1:11" s="22" customFormat="1" ht="28.9" customHeight="1" x14ac:dyDescent="0.2">
      <c r="A56" s="107"/>
      <c r="B56" s="119">
        <v>440</v>
      </c>
      <c r="C56" s="135" t="s">
        <v>38</v>
      </c>
      <c r="D56" s="103">
        <f>D57</f>
        <v>1500</v>
      </c>
      <c r="E56" s="132"/>
      <c r="F56" s="133"/>
      <c r="G56" s="133"/>
      <c r="H56" s="134"/>
      <c r="I56" s="126"/>
      <c r="J56" s="105">
        <f>SUM(D56:H56)</f>
        <v>1500</v>
      </c>
      <c r="K56" s="106"/>
    </row>
    <row r="57" spans="1:11" s="22" customFormat="1" ht="28.9" customHeight="1" x14ac:dyDescent="0.2">
      <c r="A57" s="107"/>
      <c r="B57" s="111" t="s">
        <v>39</v>
      </c>
      <c r="C57" s="112" t="s">
        <v>71</v>
      </c>
      <c r="D57" s="113">
        <v>1500</v>
      </c>
      <c r="E57" s="132"/>
      <c r="F57" s="133"/>
      <c r="G57" s="133"/>
      <c r="H57" s="134"/>
      <c r="I57" s="126"/>
      <c r="J57" s="103"/>
      <c r="K57" s="106"/>
    </row>
    <row r="58" spans="1:11" s="22" customFormat="1" ht="28.9" customHeight="1" x14ac:dyDescent="0.2">
      <c r="A58" s="136"/>
      <c r="B58" s="119">
        <v>480</v>
      </c>
      <c r="C58" s="135" t="s">
        <v>45</v>
      </c>
      <c r="D58" s="103">
        <f>D59</f>
        <v>3500</v>
      </c>
      <c r="E58" s="132"/>
      <c r="F58" s="133"/>
      <c r="G58" s="133"/>
      <c r="H58" s="134"/>
      <c r="I58" s="126"/>
      <c r="J58" s="105">
        <f>SUM(D58:H58)</f>
        <v>3500</v>
      </c>
      <c r="K58" s="106"/>
    </row>
    <row r="59" spans="1:11" s="74" customFormat="1" ht="30.75" customHeight="1" x14ac:dyDescent="0.2">
      <c r="A59" s="114"/>
      <c r="B59" s="115" t="s">
        <v>73</v>
      </c>
      <c r="C59" s="109" t="s">
        <v>74</v>
      </c>
      <c r="D59" s="116">
        <v>3500</v>
      </c>
      <c r="E59" s="132"/>
      <c r="F59" s="133"/>
      <c r="G59" s="133"/>
      <c r="H59" s="134"/>
      <c r="I59" s="126"/>
      <c r="J59" s="116"/>
      <c r="K59" s="215"/>
    </row>
    <row r="60" spans="1:11" s="22" customFormat="1" ht="28.9" customHeight="1" x14ac:dyDescent="0.2">
      <c r="A60" s="107"/>
      <c r="B60" s="127">
        <v>700</v>
      </c>
      <c r="C60" s="128" t="s">
        <v>61</v>
      </c>
      <c r="D60" s="103">
        <f>D61</f>
        <v>5103.0000000000009</v>
      </c>
      <c r="E60" s="132"/>
      <c r="F60" s="133"/>
      <c r="G60" s="133"/>
      <c r="H60" s="134"/>
      <c r="I60" s="126"/>
      <c r="J60" s="103"/>
      <c r="K60" s="140">
        <f>SUM(D60:H60)</f>
        <v>5103.0000000000009</v>
      </c>
    </row>
    <row r="61" spans="1:11" s="22" customFormat="1" ht="28.9" customHeight="1" x14ac:dyDescent="0.2">
      <c r="A61" s="107"/>
      <c r="B61" s="119">
        <v>730</v>
      </c>
      <c r="C61" s="120" t="s">
        <v>76</v>
      </c>
      <c r="D61" s="116">
        <f>(D51+D53)*0.07</f>
        <v>5103.0000000000009</v>
      </c>
      <c r="E61" s="132"/>
      <c r="F61" s="133"/>
      <c r="G61" s="133"/>
      <c r="H61" s="134"/>
      <c r="I61" s="126"/>
      <c r="J61" s="105">
        <f>SUM(D61:H61)</f>
        <v>5103.0000000000009</v>
      </c>
      <c r="K61" s="106"/>
    </row>
    <row r="62" spans="1:11" ht="29.25" customHeight="1" x14ac:dyDescent="0.2">
      <c r="A62" s="151"/>
      <c r="B62" s="142"/>
      <c r="C62" s="143" t="s">
        <v>88</v>
      </c>
      <c r="D62" s="116">
        <f>D60+D53+D51</f>
        <v>78003</v>
      </c>
      <c r="E62" s="132"/>
      <c r="F62" s="133"/>
      <c r="G62" s="133"/>
      <c r="H62" s="134"/>
      <c r="I62" s="121"/>
      <c r="J62" s="116"/>
      <c r="K62" s="199"/>
    </row>
    <row r="63" spans="1:11" s="22" customFormat="1" ht="40.15" customHeight="1" thickBot="1" x14ac:dyDescent="0.25">
      <c r="A63" s="85"/>
      <c r="B63" s="86"/>
      <c r="C63" s="87" t="s">
        <v>67</v>
      </c>
      <c r="D63" s="222"/>
      <c r="E63" s="225"/>
      <c r="F63" s="223"/>
      <c r="G63" s="223"/>
      <c r="H63" s="224"/>
      <c r="I63" s="90"/>
      <c r="J63" s="232"/>
      <c r="K63" s="234">
        <f>K44+K43+K36+K20+K13+K9+K8+K60+K53+K51</f>
        <v>338512</v>
      </c>
    </row>
    <row r="64" spans="1:11" ht="6.6" customHeight="1" thickTop="1" x14ac:dyDescent="0.25">
      <c r="A64" s="93"/>
      <c r="B64" s="94"/>
      <c r="D64"/>
      <c r="E64"/>
    </row>
    <row r="65" spans="1:2" ht="15" x14ac:dyDescent="0.2">
      <c r="A65" s="180"/>
      <c r="B65" s="181"/>
    </row>
  </sheetData>
  <mergeCells count="3">
    <mergeCell ref="A1:K1"/>
    <mergeCell ref="A3:K3"/>
    <mergeCell ref="C4:C7"/>
  </mergeCells>
  <pageMargins left="1.1399999999999999" right="0.23" top="0.48" bottom="0.4" header="0.31496062992125984" footer="0.22"/>
  <pageSetup paperSize="8" scale="49" fitToHeight="2" orientation="portrait" horizontalDpi="4294967292" verticalDpi="300" r:id="rId1"/>
  <headerFooter alignWithMargins="0">
    <oddHeader xml:space="preserve">&amp;L&amp;D - &amp;T&amp;R&amp;14Anlage zur Kostenberechnung&amp;10
</oddHeader>
    <oddFooter>&amp;L&amp;14Musterplanung &amp;11Wärmeversorgungsanlagen der Bundeswehr, Stand 10/1997&amp;C&amp;14Seite 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zoomScale="75" workbookViewId="0">
      <selection activeCell="C16" sqref="C16"/>
    </sheetView>
  </sheetViews>
  <sheetFormatPr baseColWidth="10" defaultRowHeight="12.75" x14ac:dyDescent="0.2"/>
  <cols>
    <col min="1" max="1" width="7.7109375" style="12" customWidth="1"/>
    <col min="2" max="2" width="8" style="98" customWidth="1"/>
    <col min="3" max="3" width="50.7109375" style="95" customWidth="1"/>
    <col min="4" max="8" width="15.7109375" style="96" customWidth="1"/>
    <col min="9" max="9" width="2.42578125" customWidth="1"/>
    <col min="10" max="10" width="16.7109375" customWidth="1"/>
    <col min="11" max="11" width="21.28515625" style="12" customWidth="1"/>
    <col min="12" max="16384" width="11.42578125" style="12"/>
  </cols>
  <sheetData>
    <row r="1" spans="1:11" s="1" customFormat="1" ht="21" thickBot="1" x14ac:dyDescent="0.25">
      <c r="A1" s="325" t="s">
        <v>81</v>
      </c>
      <c r="B1" s="326"/>
      <c r="C1" s="326"/>
      <c r="D1" s="326"/>
      <c r="E1" s="326"/>
      <c r="F1" s="326"/>
      <c r="G1" s="326"/>
      <c r="H1" s="326"/>
      <c r="I1" s="326"/>
      <c r="J1" s="326"/>
      <c r="K1" s="327"/>
    </row>
    <row r="2" spans="1:11" s="4" customFormat="1" ht="18" customHeight="1" thickBot="1" x14ac:dyDescent="0.25">
      <c r="A2" s="12"/>
      <c r="B2" s="98"/>
      <c r="C2" s="95"/>
      <c r="D2" s="96"/>
      <c r="E2" s="96"/>
      <c r="F2" s="96"/>
      <c r="G2" s="96"/>
      <c r="H2" s="96"/>
      <c r="I2"/>
      <c r="J2"/>
      <c r="K2" s="12"/>
    </row>
    <row r="3" spans="1:11" s="4" customFormat="1" ht="18" customHeight="1" thickBot="1" x14ac:dyDescent="0.25">
      <c r="A3" s="322" t="s">
        <v>80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s="4" customFormat="1" ht="18" customHeight="1" x14ac:dyDescent="0.25">
      <c r="A4" s="156"/>
      <c r="B4" s="157"/>
      <c r="C4" s="328" t="s">
        <v>82</v>
      </c>
      <c r="D4" s="153" t="s">
        <v>0</v>
      </c>
      <c r="E4" s="153" t="s">
        <v>1</v>
      </c>
      <c r="F4" s="153" t="s">
        <v>2</v>
      </c>
      <c r="G4" s="153" t="s">
        <v>3</v>
      </c>
      <c r="H4" s="153" t="s">
        <v>4</v>
      </c>
      <c r="I4" s="158"/>
      <c r="J4" s="159" t="s">
        <v>5</v>
      </c>
      <c r="K4" s="160" t="s">
        <v>6</v>
      </c>
    </row>
    <row r="5" spans="1:11" s="4" customFormat="1" ht="18" customHeight="1" x14ac:dyDescent="0.3">
      <c r="A5" s="161"/>
      <c r="B5" s="154" t="s">
        <v>79</v>
      </c>
      <c r="C5" s="329"/>
      <c r="D5" s="5"/>
      <c r="E5" s="5"/>
      <c r="F5" s="6"/>
      <c r="G5" s="5"/>
      <c r="H5" s="6" t="s">
        <v>7</v>
      </c>
      <c r="I5" s="2"/>
      <c r="J5" s="3" t="s">
        <v>8</v>
      </c>
      <c r="K5" s="162" t="s">
        <v>8</v>
      </c>
    </row>
    <row r="6" spans="1:11" s="4" customFormat="1" ht="18" customHeight="1" x14ac:dyDescent="0.25">
      <c r="A6" s="163"/>
      <c r="B6" s="155">
        <v>276</v>
      </c>
      <c r="C6" s="329"/>
      <c r="D6" s="5"/>
      <c r="E6" s="5"/>
      <c r="F6" s="5"/>
      <c r="G6" s="5"/>
      <c r="H6" s="6" t="s">
        <v>9</v>
      </c>
      <c r="I6" s="7"/>
      <c r="J6" s="3"/>
      <c r="K6" s="162"/>
    </row>
    <row r="7" spans="1:11" ht="18" customHeight="1" thickBot="1" x14ac:dyDescent="0.3">
      <c r="A7" s="164"/>
      <c r="B7" s="8"/>
      <c r="C7" s="330"/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10"/>
      <c r="J7" s="11" t="s">
        <v>10</v>
      </c>
      <c r="K7" s="165" t="s">
        <v>10</v>
      </c>
    </row>
    <row r="8" spans="1:11" s="22" customFormat="1" ht="28.9" customHeight="1" x14ac:dyDescent="0.2">
      <c r="A8" s="13"/>
      <c r="B8" s="14">
        <v>100</v>
      </c>
      <c r="C8" s="15" t="s">
        <v>11</v>
      </c>
      <c r="D8" s="16"/>
      <c r="E8" s="17"/>
      <c r="F8" s="17"/>
      <c r="G8" s="17"/>
      <c r="H8" s="18">
        <v>0</v>
      </c>
      <c r="I8" s="19"/>
      <c r="J8" s="20"/>
      <c r="K8" s="21">
        <f>SUM(D8:H8)</f>
        <v>0</v>
      </c>
    </row>
    <row r="9" spans="1:11" s="22" customFormat="1" ht="28.9" customHeight="1" x14ac:dyDescent="0.2">
      <c r="A9" s="13"/>
      <c r="B9" s="23">
        <v>200</v>
      </c>
      <c r="C9" s="24" t="s">
        <v>12</v>
      </c>
      <c r="D9" s="25">
        <f>D10+D11+D12</f>
        <v>0</v>
      </c>
      <c r="E9" s="26"/>
      <c r="F9" s="26"/>
      <c r="G9" s="26"/>
      <c r="H9" s="25">
        <f>H10+H11+H12</f>
        <v>0</v>
      </c>
      <c r="I9" s="19"/>
      <c r="J9" s="20"/>
      <c r="K9" s="27">
        <f>SUM(D9:H9)</f>
        <v>0</v>
      </c>
    </row>
    <row r="10" spans="1:11" s="22" customFormat="1" ht="28.9" customHeight="1" x14ac:dyDescent="0.2">
      <c r="A10" s="28"/>
      <c r="B10" s="29">
        <v>210</v>
      </c>
      <c r="C10" s="30" t="s">
        <v>13</v>
      </c>
      <c r="D10" s="31"/>
      <c r="E10" s="26"/>
      <c r="F10" s="26"/>
      <c r="G10" s="26"/>
      <c r="H10" s="25">
        <v>0</v>
      </c>
      <c r="I10" s="19"/>
      <c r="J10" s="32">
        <f>SUM(D10:H10)</f>
        <v>0</v>
      </c>
      <c r="K10" s="33"/>
    </row>
    <row r="11" spans="1:11" s="22" customFormat="1" ht="28.9" customHeight="1" x14ac:dyDescent="0.2">
      <c r="A11" s="28"/>
      <c r="B11" s="29">
        <v>220</v>
      </c>
      <c r="C11" s="30" t="s">
        <v>68</v>
      </c>
      <c r="D11" s="25">
        <v>0</v>
      </c>
      <c r="E11" s="26"/>
      <c r="F11" s="26"/>
      <c r="G11" s="26"/>
      <c r="H11" s="25">
        <v>0</v>
      </c>
      <c r="I11" s="19"/>
      <c r="J11" s="32">
        <f>SUM(D11:H11)</f>
        <v>0</v>
      </c>
      <c r="K11" s="33"/>
    </row>
    <row r="12" spans="1:11" s="22" customFormat="1" ht="28.9" customHeight="1" x14ac:dyDescent="0.2">
      <c r="A12" s="28"/>
      <c r="B12" s="29">
        <v>230</v>
      </c>
      <c r="C12" s="30" t="s">
        <v>69</v>
      </c>
      <c r="D12" s="31"/>
      <c r="E12" s="34"/>
      <c r="F12" s="34"/>
      <c r="G12" s="26"/>
      <c r="H12" s="25">
        <v>0</v>
      </c>
      <c r="I12" s="19"/>
      <c r="J12" s="32">
        <f>SUM(D12:H12)</f>
        <v>0</v>
      </c>
      <c r="K12" s="33"/>
    </row>
    <row r="13" spans="1:11" s="22" customFormat="1" ht="28.9" customHeight="1" x14ac:dyDescent="0.2">
      <c r="A13" s="13"/>
      <c r="B13" s="23">
        <v>300</v>
      </c>
      <c r="C13" s="24" t="s">
        <v>14</v>
      </c>
      <c r="D13" s="25">
        <f>D14+D15+D23</f>
        <v>29740</v>
      </c>
      <c r="E13" s="35">
        <f>E18</f>
        <v>0</v>
      </c>
      <c r="F13" s="25">
        <f>F23</f>
        <v>0</v>
      </c>
      <c r="G13" s="26"/>
      <c r="H13" s="25">
        <f>H16+H17+H18+H20+H21+H22+H23</f>
        <v>0</v>
      </c>
      <c r="I13" s="19"/>
      <c r="J13" s="20"/>
      <c r="K13" s="36">
        <f>SUM(D13:H13)</f>
        <v>29740</v>
      </c>
    </row>
    <row r="14" spans="1:11" s="22" customFormat="1" ht="39.75" customHeight="1" x14ac:dyDescent="0.2">
      <c r="A14" s="13"/>
      <c r="B14" s="37" t="s">
        <v>15</v>
      </c>
      <c r="C14" s="38" t="s">
        <v>16</v>
      </c>
      <c r="D14" s="39">
        <v>20000</v>
      </c>
      <c r="E14" s="40"/>
      <c r="F14" s="41"/>
      <c r="G14" s="42"/>
      <c r="H14" s="20"/>
      <c r="I14" s="19"/>
      <c r="J14" s="32">
        <f>SUM(D14:H14)</f>
        <v>20000</v>
      </c>
      <c r="K14" s="33"/>
    </row>
    <row r="15" spans="1:11" s="22" customFormat="1" ht="39.75" customHeight="1" x14ac:dyDescent="0.2">
      <c r="A15" s="107"/>
      <c r="B15" s="99"/>
      <c r="C15" s="122" t="s">
        <v>77</v>
      </c>
      <c r="D15" s="101">
        <f>BHKW_Vorschlag_1!D76</f>
        <v>5800</v>
      </c>
      <c r="E15" s="40"/>
      <c r="F15" s="41"/>
      <c r="G15" s="42"/>
      <c r="H15" s="20"/>
      <c r="I15" s="104"/>
      <c r="J15" s="105">
        <f>SUM(D15:H15)</f>
        <v>5800</v>
      </c>
      <c r="K15" s="33"/>
    </row>
    <row r="16" spans="1:11" s="22" customFormat="1" ht="28.9" customHeight="1" x14ac:dyDescent="0.2">
      <c r="A16" s="13"/>
      <c r="B16" s="43">
        <v>310</v>
      </c>
      <c r="C16" s="44" t="s">
        <v>17</v>
      </c>
      <c r="D16" s="45"/>
      <c r="E16" s="46"/>
      <c r="F16" s="46"/>
      <c r="G16" s="26"/>
      <c r="H16" s="25">
        <v>0</v>
      </c>
      <c r="I16" s="19"/>
      <c r="J16" s="32">
        <f>SUM(D16:H16)</f>
        <v>0</v>
      </c>
      <c r="K16" s="33"/>
    </row>
    <row r="17" spans="1:11" s="22" customFormat="1" ht="28.9" customHeight="1" x14ac:dyDescent="0.2">
      <c r="A17" s="13"/>
      <c r="B17" s="47">
        <v>320</v>
      </c>
      <c r="C17" s="48" t="s">
        <v>18</v>
      </c>
      <c r="D17" s="42"/>
      <c r="E17" s="34"/>
      <c r="F17" s="26"/>
      <c r="G17" s="26"/>
      <c r="H17" s="25">
        <v>0</v>
      </c>
      <c r="I17" s="19"/>
      <c r="J17" s="32">
        <f>SUM(D17:H17)</f>
        <v>0</v>
      </c>
      <c r="K17" s="33"/>
    </row>
    <row r="18" spans="1:11" s="22" customFormat="1" ht="28.9" customHeight="1" x14ac:dyDescent="0.2">
      <c r="A18" s="13"/>
      <c r="B18" s="47">
        <v>330</v>
      </c>
      <c r="C18" s="48" t="s">
        <v>19</v>
      </c>
      <c r="D18" s="42"/>
      <c r="E18" s="35">
        <f>E19</f>
        <v>0</v>
      </c>
      <c r="F18" s="26"/>
      <c r="G18" s="26"/>
      <c r="H18" s="25">
        <f>H19</f>
        <v>0</v>
      </c>
      <c r="I18" s="19"/>
      <c r="J18" s="32">
        <f>SUM(D18:H18)</f>
        <v>0</v>
      </c>
      <c r="K18" s="33"/>
    </row>
    <row r="19" spans="1:11" s="22" customFormat="1" ht="28.9" customHeight="1" x14ac:dyDescent="0.2">
      <c r="A19" s="49"/>
      <c r="B19" s="50">
        <v>339</v>
      </c>
      <c r="C19" s="51" t="s">
        <v>20</v>
      </c>
      <c r="D19" s="42"/>
      <c r="E19" s="35">
        <v>0</v>
      </c>
      <c r="F19" s="26"/>
      <c r="G19" s="26"/>
      <c r="H19" s="25">
        <v>0</v>
      </c>
      <c r="I19" s="19"/>
      <c r="J19" s="20"/>
      <c r="K19" s="33"/>
    </row>
    <row r="20" spans="1:11" s="22" customFormat="1" ht="28.9" customHeight="1" x14ac:dyDescent="0.2">
      <c r="A20" s="13"/>
      <c r="B20" s="47">
        <v>340</v>
      </c>
      <c r="C20" s="48" t="s">
        <v>21</v>
      </c>
      <c r="D20" s="42"/>
      <c r="E20" s="46"/>
      <c r="F20" s="26"/>
      <c r="G20" s="26"/>
      <c r="H20" s="25">
        <v>0</v>
      </c>
      <c r="I20" s="19"/>
      <c r="J20" s="32">
        <f>SUM(D20:H20)</f>
        <v>0</v>
      </c>
      <c r="K20" s="33"/>
    </row>
    <row r="21" spans="1:11" s="22" customFormat="1" ht="28.9" customHeight="1" x14ac:dyDescent="0.2">
      <c r="A21" s="13"/>
      <c r="B21" s="47">
        <v>350</v>
      </c>
      <c r="C21" s="48" t="s">
        <v>22</v>
      </c>
      <c r="D21" s="42"/>
      <c r="E21" s="26"/>
      <c r="F21" s="26"/>
      <c r="G21" s="26"/>
      <c r="H21" s="25">
        <v>0</v>
      </c>
      <c r="I21" s="19"/>
      <c r="J21" s="32">
        <f>SUM(D21:H21)</f>
        <v>0</v>
      </c>
      <c r="K21" s="33"/>
    </row>
    <row r="22" spans="1:11" s="22" customFormat="1" ht="28.9" customHeight="1" x14ac:dyDescent="0.2">
      <c r="A22" s="13"/>
      <c r="B22" s="47">
        <v>360</v>
      </c>
      <c r="C22" s="48" t="s">
        <v>23</v>
      </c>
      <c r="D22" s="52"/>
      <c r="E22" s="26"/>
      <c r="F22" s="34"/>
      <c r="G22" s="26"/>
      <c r="H22" s="25">
        <v>0</v>
      </c>
      <c r="I22" s="19"/>
      <c r="J22" s="32">
        <f>SUM(D22:H22)</f>
        <v>0</v>
      </c>
      <c r="K22" s="33"/>
    </row>
    <row r="23" spans="1:11" s="22" customFormat="1" ht="28.9" customHeight="1" x14ac:dyDescent="0.2">
      <c r="A23" s="13"/>
      <c r="B23" s="47">
        <v>390</v>
      </c>
      <c r="C23" s="48" t="s">
        <v>24</v>
      </c>
      <c r="D23" s="35">
        <f>D24+D25</f>
        <v>3940</v>
      </c>
      <c r="E23" s="26"/>
      <c r="F23" s="25">
        <f>F24+F25</f>
        <v>0</v>
      </c>
      <c r="G23" s="26"/>
      <c r="H23" s="25">
        <f>H24+H25</f>
        <v>0</v>
      </c>
      <c r="I23" s="19"/>
      <c r="J23" s="32">
        <f>SUM(D23:H23)</f>
        <v>3940</v>
      </c>
      <c r="K23" s="33"/>
    </row>
    <row r="24" spans="1:11" s="22" customFormat="1" ht="28.9" customHeight="1" x14ac:dyDescent="0.2">
      <c r="A24" s="49"/>
      <c r="B24" s="50">
        <v>394</v>
      </c>
      <c r="C24" s="51" t="s">
        <v>25</v>
      </c>
      <c r="D24" s="25">
        <v>3940</v>
      </c>
      <c r="F24" s="25">
        <v>0</v>
      </c>
      <c r="G24" s="26"/>
      <c r="H24" s="25">
        <v>0</v>
      </c>
      <c r="I24" s="19"/>
      <c r="J24" s="20"/>
      <c r="K24" s="33"/>
    </row>
    <row r="25" spans="1:11" s="22" customFormat="1" ht="28.9" customHeight="1" x14ac:dyDescent="0.2">
      <c r="A25" s="49"/>
      <c r="B25" s="50">
        <v>399</v>
      </c>
      <c r="C25" s="51" t="s">
        <v>26</v>
      </c>
      <c r="D25" s="35">
        <v>0</v>
      </c>
      <c r="E25" s="34"/>
      <c r="F25" s="25">
        <v>0</v>
      </c>
      <c r="G25" s="34"/>
      <c r="H25" s="25">
        <v>0</v>
      </c>
      <c r="I25" s="19"/>
      <c r="J25" s="20"/>
      <c r="K25" s="33"/>
    </row>
    <row r="26" spans="1:11" s="22" customFormat="1" ht="28.9" customHeight="1" x14ac:dyDescent="0.2">
      <c r="A26" s="13"/>
      <c r="B26" s="23">
        <v>400</v>
      </c>
      <c r="C26" s="24" t="s">
        <v>27</v>
      </c>
      <c r="D26" s="25">
        <f>D27+D31+D37+D44+D50</f>
        <v>199160</v>
      </c>
      <c r="E26" s="35">
        <f>E44</f>
        <v>0</v>
      </c>
      <c r="F26" s="25">
        <f>F27+F31+F44+F50</f>
        <v>0</v>
      </c>
      <c r="G26" s="25">
        <f>G44</f>
        <v>0</v>
      </c>
      <c r="H26" s="25">
        <f>H27+H31+H37+H44+H50</f>
        <v>0</v>
      </c>
      <c r="I26" s="19"/>
      <c r="J26" s="20"/>
      <c r="K26" s="27">
        <f>SUM(D26:H26)</f>
        <v>199160</v>
      </c>
    </row>
    <row r="27" spans="1:11" s="22" customFormat="1" ht="28.9" customHeight="1" x14ac:dyDescent="0.2">
      <c r="A27" s="13"/>
      <c r="B27" s="47">
        <v>410</v>
      </c>
      <c r="C27" s="48" t="s">
        <v>28</v>
      </c>
      <c r="D27" s="35">
        <f>D28</f>
        <v>3068</v>
      </c>
      <c r="E27" s="46"/>
      <c r="F27" s="25">
        <f>F30</f>
        <v>0</v>
      </c>
      <c r="G27" s="46"/>
      <c r="H27" s="25">
        <f>H29+H30</f>
        <v>0</v>
      </c>
      <c r="I27" s="19"/>
      <c r="J27" s="32">
        <f>SUM(D27:H27)</f>
        <v>3068</v>
      </c>
      <c r="K27" s="33"/>
    </row>
    <row r="28" spans="1:11" s="22" customFormat="1" ht="28.9" customHeight="1" x14ac:dyDescent="0.2">
      <c r="A28" s="13"/>
      <c r="B28" s="53" t="s">
        <v>29</v>
      </c>
      <c r="C28" s="44" t="s">
        <v>30</v>
      </c>
      <c r="D28" s="25">
        <v>3068</v>
      </c>
      <c r="E28" s="42"/>
      <c r="F28" s="20"/>
      <c r="G28" s="42"/>
      <c r="H28" s="20"/>
      <c r="I28" s="19"/>
      <c r="J28" s="55"/>
      <c r="K28" s="33"/>
    </row>
    <row r="29" spans="1:11" s="22" customFormat="1" ht="28.9" customHeight="1" x14ac:dyDescent="0.2">
      <c r="A29" s="13"/>
      <c r="B29" s="53">
        <v>411</v>
      </c>
      <c r="C29" s="54" t="s">
        <v>31</v>
      </c>
      <c r="D29" s="42"/>
      <c r="E29" s="26"/>
      <c r="F29" s="31"/>
      <c r="G29" s="26"/>
      <c r="H29" s="25">
        <v>0</v>
      </c>
      <c r="I29" s="19"/>
      <c r="J29" s="55"/>
      <c r="K29" s="33"/>
    </row>
    <row r="30" spans="1:11" s="22" customFormat="1" ht="28.9" customHeight="1" x14ac:dyDescent="0.2">
      <c r="A30" s="49"/>
      <c r="B30" s="56">
        <v>412</v>
      </c>
      <c r="C30" s="57" t="s">
        <v>32</v>
      </c>
      <c r="D30" s="42"/>
      <c r="E30" s="26"/>
      <c r="F30" s="25">
        <v>0</v>
      </c>
      <c r="G30" s="26"/>
      <c r="H30" s="25">
        <v>0</v>
      </c>
      <c r="I30" s="19"/>
      <c r="J30" s="55"/>
      <c r="K30" s="33"/>
    </row>
    <row r="31" spans="1:11" s="22" customFormat="1" ht="28.9" customHeight="1" x14ac:dyDescent="0.2">
      <c r="A31" s="13"/>
      <c r="B31" s="47">
        <v>420</v>
      </c>
      <c r="C31" s="48" t="s">
        <v>33</v>
      </c>
      <c r="D31" s="25">
        <f>D32+D33</f>
        <v>176080</v>
      </c>
      <c r="E31" s="26"/>
      <c r="F31" s="25">
        <f>F34</f>
        <v>0</v>
      </c>
      <c r="G31" s="26"/>
      <c r="H31" s="25">
        <f>H32+H34+H35</f>
        <v>0</v>
      </c>
      <c r="I31" s="19"/>
      <c r="J31" s="32">
        <f>SUM(D31:H31)</f>
        <v>176080</v>
      </c>
      <c r="K31" s="33"/>
    </row>
    <row r="32" spans="1:11" s="22" customFormat="1" ht="28.9" customHeight="1" x14ac:dyDescent="0.2">
      <c r="A32" s="13"/>
      <c r="B32" s="56">
        <v>421</v>
      </c>
      <c r="C32" s="57" t="s">
        <v>34</v>
      </c>
      <c r="D32" s="25">
        <v>113980</v>
      </c>
      <c r="E32" s="26"/>
      <c r="F32" s="31"/>
      <c r="G32" s="26"/>
      <c r="H32" s="25">
        <v>0</v>
      </c>
      <c r="I32" s="19"/>
      <c r="J32" s="55"/>
      <c r="K32" s="33"/>
    </row>
    <row r="33" spans="1:11" s="22" customFormat="1" ht="28.9" customHeight="1" x14ac:dyDescent="0.2">
      <c r="A33" s="107"/>
      <c r="B33" s="108"/>
      <c r="C33" s="123" t="s">
        <v>77</v>
      </c>
      <c r="D33" s="101">
        <f>BHKW_Vorschlag_1!D79</f>
        <v>62100</v>
      </c>
      <c r="E33" s="102"/>
      <c r="F33" s="110"/>
      <c r="G33" s="102"/>
      <c r="H33" s="103"/>
      <c r="I33" s="104"/>
      <c r="J33" s="55"/>
      <c r="K33" s="33"/>
    </row>
    <row r="34" spans="1:11" s="22" customFormat="1" ht="28.9" customHeight="1" x14ac:dyDescent="0.2">
      <c r="A34" s="49"/>
      <c r="B34" s="53">
        <v>422</v>
      </c>
      <c r="C34" s="54" t="s">
        <v>35</v>
      </c>
      <c r="D34" s="46"/>
      <c r="E34" s="26"/>
      <c r="F34" s="25">
        <v>0</v>
      </c>
      <c r="G34" s="26"/>
      <c r="H34" s="25">
        <v>0</v>
      </c>
      <c r="I34" s="19"/>
      <c r="J34" s="55"/>
      <c r="K34" s="33"/>
    </row>
    <row r="35" spans="1:11" s="22" customFormat="1" ht="28.9" customHeight="1" x14ac:dyDescent="0.2">
      <c r="A35" s="49"/>
      <c r="B35" s="53">
        <v>429</v>
      </c>
      <c r="C35" s="54" t="s">
        <v>36</v>
      </c>
      <c r="D35" s="26"/>
      <c r="E35" s="26"/>
      <c r="F35" s="46"/>
      <c r="G35" s="26"/>
      <c r="H35" s="25">
        <v>0</v>
      </c>
      <c r="I35" s="19"/>
      <c r="J35" s="55"/>
      <c r="K35" s="33"/>
    </row>
    <row r="36" spans="1:11" s="22" customFormat="1" ht="28.9" customHeight="1" x14ac:dyDescent="0.2">
      <c r="A36" s="49"/>
      <c r="B36" s="47">
        <v>430</v>
      </c>
      <c r="C36" s="48" t="s">
        <v>37</v>
      </c>
      <c r="D36" s="34"/>
      <c r="E36" s="26"/>
      <c r="F36" s="26"/>
      <c r="G36" s="26"/>
      <c r="H36" s="25">
        <v>0</v>
      </c>
      <c r="I36" s="19"/>
      <c r="J36" s="32">
        <f>SUM(D36:H36)</f>
        <v>0</v>
      </c>
      <c r="K36" s="33"/>
    </row>
    <row r="37" spans="1:11" s="22" customFormat="1" ht="28.9" customHeight="1" x14ac:dyDescent="0.2">
      <c r="A37" s="13"/>
      <c r="B37" s="47">
        <v>440</v>
      </c>
      <c r="C37" s="48" t="s">
        <v>38</v>
      </c>
      <c r="D37" s="25">
        <f>D38+D39</f>
        <v>6612</v>
      </c>
      <c r="E37" s="26"/>
      <c r="F37" s="26"/>
      <c r="G37" s="26"/>
      <c r="H37" s="25">
        <f>H40+H41</f>
        <v>0</v>
      </c>
      <c r="I37" s="19"/>
      <c r="J37" s="32">
        <f>SUM(D37:H37)</f>
        <v>6612</v>
      </c>
      <c r="K37" s="33"/>
    </row>
    <row r="38" spans="1:11" s="22" customFormat="1" ht="28.9" customHeight="1" x14ac:dyDescent="0.2">
      <c r="A38" s="13"/>
      <c r="B38" s="50" t="s">
        <v>39</v>
      </c>
      <c r="C38" s="51" t="s">
        <v>40</v>
      </c>
      <c r="D38" s="25">
        <v>5112</v>
      </c>
      <c r="E38" s="42"/>
      <c r="F38" s="42"/>
      <c r="G38" s="42"/>
      <c r="H38" s="20"/>
      <c r="I38" s="19"/>
      <c r="J38" s="20"/>
      <c r="K38" s="33"/>
    </row>
    <row r="39" spans="1:11" s="22" customFormat="1" ht="28.9" customHeight="1" x14ac:dyDescent="0.2">
      <c r="A39" s="107"/>
      <c r="B39" s="111"/>
      <c r="C39" s="124" t="s">
        <v>77</v>
      </c>
      <c r="D39" s="113">
        <f>BHKW_Vorschlag_1!D81</f>
        <v>1500</v>
      </c>
      <c r="E39" s="42"/>
      <c r="F39" s="42"/>
      <c r="G39" s="42"/>
      <c r="H39" s="20"/>
      <c r="I39" s="104"/>
      <c r="J39" s="20"/>
      <c r="K39" s="33"/>
    </row>
    <row r="40" spans="1:11" s="22" customFormat="1" ht="28.9" customHeight="1" x14ac:dyDescent="0.2">
      <c r="A40" s="49"/>
      <c r="B40" s="56">
        <v>444</v>
      </c>
      <c r="C40" s="57" t="s">
        <v>41</v>
      </c>
      <c r="D40" s="42"/>
      <c r="E40" s="26"/>
      <c r="F40" s="26"/>
      <c r="G40" s="26"/>
      <c r="H40" s="25">
        <v>0</v>
      </c>
      <c r="I40" s="19"/>
      <c r="J40" s="20"/>
      <c r="K40" s="33"/>
    </row>
    <row r="41" spans="1:11" s="22" customFormat="1" ht="28.9" customHeight="1" x14ac:dyDescent="0.2">
      <c r="A41" s="13"/>
      <c r="B41" s="56">
        <v>445</v>
      </c>
      <c r="C41" s="57" t="s">
        <v>42</v>
      </c>
      <c r="D41" s="42"/>
      <c r="E41" s="26"/>
      <c r="F41" s="26"/>
      <c r="G41" s="26"/>
      <c r="H41" s="25">
        <v>0</v>
      </c>
      <c r="I41" s="19"/>
      <c r="J41" s="20"/>
      <c r="K41" s="33"/>
    </row>
    <row r="42" spans="1:11" s="22" customFormat="1" ht="28.9" customHeight="1" x14ac:dyDescent="0.2">
      <c r="A42" s="13"/>
      <c r="B42" s="56">
        <v>449</v>
      </c>
      <c r="C42" s="57" t="s">
        <v>43</v>
      </c>
      <c r="D42" s="42"/>
      <c r="E42" s="26"/>
      <c r="F42" s="26"/>
      <c r="G42" s="26"/>
      <c r="H42" s="25">
        <v>0</v>
      </c>
      <c r="I42" s="19"/>
      <c r="J42" s="20"/>
      <c r="K42" s="33"/>
    </row>
    <row r="43" spans="1:11" s="22" customFormat="1" ht="28.9" customHeight="1" x14ac:dyDescent="0.2">
      <c r="A43" s="13"/>
      <c r="B43" s="58">
        <v>450</v>
      </c>
      <c r="C43" s="48" t="s">
        <v>44</v>
      </c>
      <c r="D43" s="34"/>
      <c r="E43" s="34"/>
      <c r="F43" s="34"/>
      <c r="G43" s="34"/>
      <c r="H43" s="25">
        <v>0</v>
      </c>
      <c r="I43" s="19"/>
      <c r="J43" s="32">
        <f>SUM(D43:H43)</f>
        <v>0</v>
      </c>
      <c r="K43" s="33"/>
    </row>
    <row r="44" spans="1:11" s="22" customFormat="1" ht="28.9" customHeight="1" x14ac:dyDescent="0.2">
      <c r="A44" s="59"/>
      <c r="B44" s="47">
        <v>480</v>
      </c>
      <c r="C44" s="48" t="s">
        <v>45</v>
      </c>
      <c r="D44" s="25">
        <f>D46+D47</f>
        <v>13400</v>
      </c>
      <c r="E44" s="35">
        <f>E46</f>
        <v>0</v>
      </c>
      <c r="F44" s="25">
        <f>F46</f>
        <v>0</v>
      </c>
      <c r="G44" s="25">
        <f>G48</f>
        <v>0</v>
      </c>
      <c r="H44" s="25">
        <f>H46+H48+H49</f>
        <v>0</v>
      </c>
      <c r="I44" s="19"/>
      <c r="J44" s="32">
        <f>SUM(D44:H44)</f>
        <v>13400</v>
      </c>
      <c r="K44" s="33"/>
    </row>
    <row r="45" spans="1:11" s="67" customFormat="1" ht="18" customHeight="1" x14ac:dyDescent="0.2">
      <c r="A45" s="49"/>
      <c r="B45" s="60">
        <v>481</v>
      </c>
      <c r="C45" s="61"/>
      <c r="D45" s="62"/>
      <c r="E45" s="62"/>
      <c r="F45" s="63"/>
      <c r="G45" s="63"/>
      <c r="H45" s="63"/>
      <c r="I45" s="64"/>
      <c r="J45" s="65"/>
      <c r="K45" s="66"/>
    </row>
    <row r="46" spans="1:11" s="74" customFormat="1" ht="18" customHeight="1" x14ac:dyDescent="0.2">
      <c r="A46" s="49"/>
      <c r="B46" s="60">
        <v>482</v>
      </c>
      <c r="C46" s="68" t="s">
        <v>75</v>
      </c>
      <c r="D46" s="69">
        <v>9900</v>
      </c>
      <c r="E46" s="70">
        <v>0</v>
      </c>
      <c r="F46" s="25">
        <v>0</v>
      </c>
      <c r="G46" s="71"/>
      <c r="H46" s="69">
        <v>0</v>
      </c>
      <c r="I46" s="71"/>
      <c r="J46" s="72"/>
      <c r="K46" s="73"/>
    </row>
    <row r="47" spans="1:11" s="74" customFormat="1" ht="30.75" customHeight="1" x14ac:dyDescent="0.2">
      <c r="A47" s="114"/>
      <c r="B47" s="115"/>
      <c r="C47" s="123" t="s">
        <v>77</v>
      </c>
      <c r="D47" s="116">
        <f>BHKW_Vorschlag_1!D83</f>
        <v>3500</v>
      </c>
      <c r="E47" s="117"/>
      <c r="F47" s="103"/>
      <c r="G47" s="118"/>
      <c r="H47" s="116"/>
      <c r="I47" s="104"/>
      <c r="J47" s="72"/>
      <c r="K47" s="73"/>
    </row>
    <row r="48" spans="1:11" s="74" customFormat="1" ht="30.75" customHeight="1" x14ac:dyDescent="0.2">
      <c r="A48" s="49"/>
      <c r="B48" s="60">
        <v>483</v>
      </c>
      <c r="C48" s="75" t="s">
        <v>46</v>
      </c>
      <c r="D48" s="31"/>
      <c r="E48" s="46"/>
      <c r="F48" s="31"/>
      <c r="G48" s="69"/>
      <c r="H48" s="69">
        <v>0</v>
      </c>
      <c r="I48" s="19"/>
      <c r="J48" s="72"/>
      <c r="K48" s="73"/>
    </row>
    <row r="49" spans="1:11" s="74" customFormat="1" ht="30.75" customHeight="1" x14ac:dyDescent="0.2">
      <c r="A49" s="49"/>
      <c r="B49" s="60">
        <v>489</v>
      </c>
      <c r="C49" s="75" t="s">
        <v>47</v>
      </c>
      <c r="D49" s="31"/>
      <c r="E49" s="46"/>
      <c r="F49" s="31"/>
      <c r="G49" s="69"/>
      <c r="H49" s="69">
        <v>0</v>
      </c>
      <c r="I49" s="19"/>
      <c r="J49" s="72"/>
      <c r="K49" s="73"/>
    </row>
    <row r="50" spans="1:11" s="22" customFormat="1" ht="28.9" customHeight="1" x14ac:dyDescent="0.2">
      <c r="A50" s="13"/>
      <c r="B50" s="47">
        <v>490</v>
      </c>
      <c r="C50" s="48" t="s">
        <v>48</v>
      </c>
      <c r="D50" s="76">
        <f>D51+D52</f>
        <v>0</v>
      </c>
      <c r="E50" s="26"/>
      <c r="F50" s="25">
        <f>F51+F52</f>
        <v>0</v>
      </c>
      <c r="G50" s="46"/>
      <c r="H50" s="25">
        <f>H51+H52</f>
        <v>0</v>
      </c>
      <c r="I50" s="19"/>
      <c r="J50" s="32">
        <f>SUM(D50:H50)</f>
        <v>0</v>
      </c>
      <c r="K50" s="33"/>
    </row>
    <row r="51" spans="1:11" s="22" customFormat="1" ht="28.9" customHeight="1" x14ac:dyDescent="0.2">
      <c r="B51" s="50">
        <v>494</v>
      </c>
      <c r="C51" s="51" t="s">
        <v>49</v>
      </c>
      <c r="D51" s="76">
        <v>0</v>
      </c>
      <c r="E51" s="26"/>
      <c r="F51" s="25">
        <v>0</v>
      </c>
      <c r="G51" s="26"/>
      <c r="H51" s="25">
        <v>0</v>
      </c>
      <c r="I51" s="19"/>
      <c r="J51" s="20"/>
      <c r="K51" s="33"/>
    </row>
    <row r="52" spans="1:11" s="22" customFormat="1" ht="28.9" customHeight="1" x14ac:dyDescent="0.2">
      <c r="A52" s="49"/>
      <c r="B52" s="50">
        <v>499</v>
      </c>
      <c r="C52" s="51" t="s">
        <v>50</v>
      </c>
      <c r="D52" s="76">
        <v>0</v>
      </c>
      <c r="E52" s="34"/>
      <c r="F52" s="25">
        <v>0</v>
      </c>
      <c r="G52" s="26"/>
      <c r="H52" s="25">
        <v>0</v>
      </c>
      <c r="I52" s="19"/>
      <c r="J52" s="20"/>
      <c r="K52" s="33"/>
    </row>
    <row r="53" spans="1:11" s="22" customFormat="1" ht="28.9" customHeight="1" x14ac:dyDescent="0.2">
      <c r="A53" s="13"/>
      <c r="B53" s="23">
        <v>500</v>
      </c>
      <c r="C53" s="24" t="s">
        <v>51</v>
      </c>
      <c r="D53" s="76">
        <f>D56</f>
        <v>43530</v>
      </c>
      <c r="E53" s="35">
        <f>E56</f>
        <v>0</v>
      </c>
      <c r="F53" s="46"/>
      <c r="G53" s="26"/>
      <c r="H53" s="25">
        <v>0</v>
      </c>
      <c r="I53" s="19"/>
      <c r="J53" s="20"/>
      <c r="K53" s="36">
        <f>SUM(D53:H53)</f>
        <v>43530</v>
      </c>
    </row>
    <row r="54" spans="1:11" s="22" customFormat="1" ht="28.9" customHeight="1" x14ac:dyDescent="0.2">
      <c r="A54" s="13"/>
      <c r="B54" s="47">
        <v>510</v>
      </c>
      <c r="C54" s="48" t="s">
        <v>52</v>
      </c>
      <c r="D54" s="46"/>
      <c r="E54" s="46"/>
      <c r="F54" s="26"/>
      <c r="G54" s="26"/>
      <c r="H54" s="25">
        <v>0</v>
      </c>
      <c r="I54" s="19"/>
      <c r="J54" s="32">
        <f>SUM(D54:H54)</f>
        <v>0</v>
      </c>
      <c r="K54" s="33"/>
    </row>
    <row r="55" spans="1:11" s="22" customFormat="1" ht="28.9" customHeight="1" x14ac:dyDescent="0.2">
      <c r="A55" s="13"/>
      <c r="B55" s="47">
        <v>520</v>
      </c>
      <c r="C55" s="48" t="s">
        <v>53</v>
      </c>
      <c r="D55" s="34"/>
      <c r="E55" s="34"/>
      <c r="F55" s="26"/>
      <c r="G55" s="26"/>
      <c r="H55" s="25">
        <v>0</v>
      </c>
      <c r="I55" s="19"/>
      <c r="J55" s="32">
        <f>SUM(D55:H55)</f>
        <v>0</v>
      </c>
      <c r="K55" s="33"/>
    </row>
    <row r="56" spans="1:11" s="22" customFormat="1" ht="28.9" customHeight="1" x14ac:dyDescent="0.2">
      <c r="A56" s="77"/>
      <c r="B56" s="47">
        <v>540</v>
      </c>
      <c r="C56" s="48" t="s">
        <v>54</v>
      </c>
      <c r="D56" s="76">
        <f>D62</f>
        <v>43530</v>
      </c>
      <c r="E56" s="35">
        <f>E60+E61</f>
        <v>0</v>
      </c>
      <c r="F56" s="26"/>
      <c r="G56" s="26"/>
      <c r="H56" s="25">
        <f>SUM(H57:H62)</f>
        <v>0</v>
      </c>
      <c r="I56" s="19"/>
      <c r="J56" s="32">
        <f>SUM(D56:H56)</f>
        <v>43530</v>
      </c>
      <c r="K56" s="33"/>
    </row>
    <row r="57" spans="1:11" s="22" customFormat="1" ht="28.9" customHeight="1" x14ac:dyDescent="0.2">
      <c r="A57" s="13"/>
      <c r="B57" s="56">
        <v>541</v>
      </c>
      <c r="C57" s="57" t="s">
        <v>31</v>
      </c>
      <c r="D57" s="46"/>
      <c r="E57" s="46"/>
      <c r="F57" s="26"/>
      <c r="G57" s="26"/>
      <c r="H57" s="25">
        <v>0</v>
      </c>
      <c r="I57" s="19"/>
      <c r="J57" s="20"/>
      <c r="K57" s="33"/>
    </row>
    <row r="58" spans="1:11" s="22" customFormat="1" ht="28.9" customHeight="1" x14ac:dyDescent="0.2">
      <c r="A58" s="13"/>
      <c r="B58" s="56">
        <v>542</v>
      </c>
      <c r="C58" s="57" t="s">
        <v>55</v>
      </c>
      <c r="D58" s="26"/>
      <c r="E58" s="26"/>
      <c r="F58" s="26"/>
      <c r="G58" s="26"/>
      <c r="H58" s="25">
        <v>0</v>
      </c>
      <c r="I58" s="19"/>
      <c r="J58" s="20"/>
      <c r="K58" s="33"/>
    </row>
    <row r="59" spans="1:11" s="22" customFormat="1" ht="28.9" customHeight="1" x14ac:dyDescent="0.2">
      <c r="A59" s="13"/>
      <c r="B59" s="56">
        <v>543</v>
      </c>
      <c r="C59" s="57" t="s">
        <v>56</v>
      </c>
      <c r="D59" s="26"/>
      <c r="E59" s="34"/>
      <c r="F59" s="26"/>
      <c r="G59" s="26"/>
      <c r="H59" s="25">
        <v>0</v>
      </c>
      <c r="I59" s="19"/>
      <c r="J59" s="20"/>
      <c r="K59" s="33"/>
    </row>
    <row r="60" spans="1:11" s="22" customFormat="1" ht="28.9" customHeight="1" x14ac:dyDescent="0.2">
      <c r="A60" s="13"/>
      <c r="B60" s="56">
        <v>544</v>
      </c>
      <c r="C60" s="57" t="s">
        <v>33</v>
      </c>
      <c r="D60" s="26"/>
      <c r="E60" s="35">
        <v>0</v>
      </c>
      <c r="F60" s="26"/>
      <c r="G60" s="26"/>
      <c r="H60" s="25">
        <v>0</v>
      </c>
      <c r="I60" s="78"/>
      <c r="J60" s="20"/>
      <c r="K60" s="33"/>
    </row>
    <row r="61" spans="1:11" s="22" customFormat="1" ht="28.9" customHeight="1" x14ac:dyDescent="0.2">
      <c r="A61" s="13"/>
      <c r="B61" s="56">
        <v>547</v>
      </c>
      <c r="C61" s="57" t="s">
        <v>57</v>
      </c>
      <c r="D61" s="34"/>
      <c r="E61" s="35">
        <v>0</v>
      </c>
      <c r="F61" s="26"/>
      <c r="G61" s="26"/>
      <c r="H61" s="25">
        <v>0</v>
      </c>
      <c r="I61" s="78"/>
      <c r="J61" s="20"/>
      <c r="K61" s="33"/>
    </row>
    <row r="62" spans="1:11" s="22" customFormat="1" ht="28.9" customHeight="1" x14ac:dyDescent="0.2">
      <c r="A62" s="13"/>
      <c r="B62" s="56">
        <v>548</v>
      </c>
      <c r="C62" s="57" t="s">
        <v>58</v>
      </c>
      <c r="D62" s="76">
        <v>43530</v>
      </c>
      <c r="E62" s="46"/>
      <c r="F62" s="26"/>
      <c r="G62" s="26"/>
      <c r="H62" s="25">
        <v>0</v>
      </c>
      <c r="I62" s="78"/>
      <c r="J62" s="20"/>
      <c r="K62" s="33"/>
    </row>
    <row r="63" spans="1:11" s="22" customFormat="1" ht="28.9" customHeight="1" x14ac:dyDescent="0.2">
      <c r="A63" s="13"/>
      <c r="B63" s="43">
        <v>590</v>
      </c>
      <c r="C63" s="44" t="s">
        <v>59</v>
      </c>
      <c r="D63" s="46"/>
      <c r="E63" s="26"/>
      <c r="F63" s="26"/>
      <c r="G63" s="26"/>
      <c r="H63" s="25">
        <v>0</v>
      </c>
      <c r="I63" s="78"/>
      <c r="J63" s="32">
        <f>SUM(D63:H63)</f>
        <v>0</v>
      </c>
      <c r="K63" s="33"/>
    </row>
    <row r="64" spans="1:11" s="22" customFormat="1" ht="28.9" customHeight="1" x14ac:dyDescent="0.2">
      <c r="A64" s="13"/>
      <c r="B64" s="23">
        <v>600</v>
      </c>
      <c r="C64" s="24" t="s">
        <v>60</v>
      </c>
      <c r="D64" s="34"/>
      <c r="E64" s="26"/>
      <c r="F64" s="26"/>
      <c r="G64" s="26"/>
      <c r="H64" s="25">
        <v>0</v>
      </c>
      <c r="I64" s="19"/>
      <c r="J64" s="20"/>
      <c r="K64" s="36">
        <f>SUM(D64:H64)</f>
        <v>0</v>
      </c>
    </row>
    <row r="65" spans="1:11" s="22" customFormat="1" ht="28.9" customHeight="1" x14ac:dyDescent="0.2">
      <c r="A65" s="13"/>
      <c r="B65" s="23">
        <v>700</v>
      </c>
      <c r="C65" s="24" t="s">
        <v>61</v>
      </c>
      <c r="D65" s="25">
        <f>D66+D67+D68</f>
        <v>66082</v>
      </c>
      <c r="E65" s="26"/>
      <c r="F65" s="26"/>
      <c r="G65" s="26"/>
      <c r="H65" s="25">
        <v>0</v>
      </c>
      <c r="I65" s="19"/>
      <c r="J65" s="20"/>
      <c r="K65" s="36">
        <f>SUM(D65:H65)</f>
        <v>66082</v>
      </c>
    </row>
    <row r="66" spans="1:11" s="22" customFormat="1" ht="28.9" customHeight="1" x14ac:dyDescent="0.2">
      <c r="A66" s="13"/>
      <c r="B66" s="47">
        <v>730</v>
      </c>
      <c r="C66" s="44" t="s">
        <v>62</v>
      </c>
      <c r="D66" s="69">
        <v>59859</v>
      </c>
      <c r="E66" s="26"/>
      <c r="F66" s="26"/>
      <c r="G66" s="26"/>
      <c r="H66" s="25"/>
      <c r="I66" s="78"/>
      <c r="J66" s="32">
        <f>SUM(D66:H66)</f>
        <v>59859</v>
      </c>
      <c r="K66" s="33"/>
    </row>
    <row r="67" spans="1:11" s="22" customFormat="1" ht="28.9" customHeight="1" x14ac:dyDescent="0.2">
      <c r="A67" s="107"/>
      <c r="B67" s="119"/>
      <c r="C67" s="125" t="s">
        <v>77</v>
      </c>
      <c r="D67" s="116">
        <f>BHKW_Vorschlag_1!D85</f>
        <v>5103.0000000000009</v>
      </c>
      <c r="E67" s="102"/>
      <c r="F67" s="102"/>
      <c r="G67" s="102"/>
      <c r="H67" s="103"/>
      <c r="I67" s="121"/>
      <c r="J67" s="105">
        <f>SUM(D67:H67)</f>
        <v>5103.0000000000009</v>
      </c>
      <c r="K67" s="33"/>
    </row>
    <row r="68" spans="1:11" s="22" customFormat="1" ht="28.9" customHeight="1" x14ac:dyDescent="0.2">
      <c r="A68" s="13"/>
      <c r="B68" s="47">
        <v>770</v>
      </c>
      <c r="C68" s="44" t="s">
        <v>63</v>
      </c>
      <c r="D68" s="69">
        <f>D69+D70</f>
        <v>1120</v>
      </c>
      <c r="E68" s="26"/>
      <c r="F68" s="26"/>
      <c r="G68" s="26"/>
      <c r="H68" s="25"/>
      <c r="I68" s="78"/>
      <c r="J68" s="32">
        <f>SUM(D68:H68)</f>
        <v>1120</v>
      </c>
      <c r="K68" s="33"/>
    </row>
    <row r="69" spans="1:11" s="22" customFormat="1" ht="28.9" customHeight="1" x14ac:dyDescent="0.2">
      <c r="A69" s="13"/>
      <c r="B69" s="56">
        <v>771</v>
      </c>
      <c r="C69" s="57" t="s">
        <v>64</v>
      </c>
      <c r="D69" s="69">
        <v>1120</v>
      </c>
      <c r="E69" s="26"/>
      <c r="F69" s="26"/>
      <c r="G69" s="26"/>
      <c r="H69" s="25">
        <v>0</v>
      </c>
      <c r="I69" s="78"/>
      <c r="J69" s="20"/>
      <c r="K69" s="33"/>
    </row>
    <row r="70" spans="1:11" s="22" customFormat="1" ht="28.9" customHeight="1" x14ac:dyDescent="0.2">
      <c r="A70" s="13"/>
      <c r="B70" s="56">
        <v>779</v>
      </c>
      <c r="C70" s="57" t="s">
        <v>65</v>
      </c>
      <c r="D70" s="76">
        <v>0</v>
      </c>
      <c r="E70" s="34"/>
      <c r="F70" s="26"/>
      <c r="G70" s="34"/>
      <c r="H70" s="25">
        <v>0</v>
      </c>
      <c r="I70" s="78"/>
      <c r="J70" s="20"/>
      <c r="K70" s="33"/>
    </row>
    <row r="71" spans="1:11" s="22" customFormat="1" ht="6.6" customHeight="1" x14ac:dyDescent="0.2">
      <c r="A71" s="79"/>
      <c r="B71" s="80"/>
      <c r="C71" s="81"/>
      <c r="D71" s="70"/>
      <c r="E71" s="70"/>
      <c r="F71" s="35"/>
      <c r="G71" s="69"/>
      <c r="H71" s="69"/>
      <c r="I71" s="78"/>
      <c r="J71" s="69"/>
      <c r="K71" s="82"/>
    </row>
    <row r="72" spans="1:11" s="22" customFormat="1" ht="29.65" customHeight="1" x14ac:dyDescent="0.2">
      <c r="A72" s="83"/>
      <c r="B72" s="80"/>
      <c r="C72" s="81" t="s">
        <v>66</v>
      </c>
      <c r="D72" s="69">
        <f>D65+D53+D26+D13+D9</f>
        <v>338512</v>
      </c>
      <c r="E72" s="69">
        <f>E53+E26+E13</f>
        <v>0</v>
      </c>
      <c r="F72" s="69">
        <f>F26+F13</f>
        <v>0</v>
      </c>
      <c r="G72" s="69">
        <f>G26</f>
        <v>0</v>
      </c>
      <c r="H72" s="69">
        <f>H53+H26+H13+H11</f>
        <v>0</v>
      </c>
      <c r="I72" s="78"/>
      <c r="J72" s="72"/>
      <c r="K72" s="84"/>
    </row>
    <row r="73" spans="1:11" s="22" customFormat="1" ht="40.15" customHeight="1" thickBot="1" x14ac:dyDescent="0.25">
      <c r="A73" s="85"/>
      <c r="B73" s="86"/>
      <c r="C73" s="87" t="s">
        <v>67</v>
      </c>
      <c r="D73" s="88"/>
      <c r="E73" s="88"/>
      <c r="F73" s="89"/>
      <c r="G73" s="89"/>
      <c r="H73" s="89"/>
      <c r="I73" s="90"/>
      <c r="J73" s="91"/>
      <c r="K73" s="92">
        <f>K65+K64+K53+K26+K13+K9+K8</f>
        <v>338512</v>
      </c>
    </row>
    <row r="74" spans="1:11" ht="6.6" customHeight="1" thickTop="1" x14ac:dyDescent="0.25">
      <c r="A74" s="93"/>
      <c r="B74" s="94"/>
      <c r="D74"/>
      <c r="E74"/>
    </row>
    <row r="75" spans="1:11" ht="15.75" x14ac:dyDescent="0.2">
      <c r="A75" s="97"/>
      <c r="B75"/>
    </row>
    <row r="76" spans="1:11" ht="15.75" x14ac:dyDescent="0.2">
      <c r="A76" s="97"/>
      <c r="B76"/>
    </row>
    <row r="77" spans="1:11" ht="15.75" x14ac:dyDescent="0.2">
      <c r="A77" s="97"/>
      <c r="B77"/>
    </row>
    <row r="78" spans="1:11" ht="15.75" x14ac:dyDescent="0.2">
      <c r="A78" s="97"/>
      <c r="B78"/>
      <c r="E78"/>
      <c r="F78"/>
      <c r="G78"/>
    </row>
    <row r="79" spans="1:11" ht="15.75" x14ac:dyDescent="0.2">
      <c r="A79" s="97"/>
      <c r="B79"/>
    </row>
    <row r="83" spans="1:1" x14ac:dyDescent="0.2">
      <c r="A83"/>
    </row>
  </sheetData>
  <mergeCells count="3">
    <mergeCell ref="A1:K1"/>
    <mergeCell ref="A3:K3"/>
    <mergeCell ref="C4:C7"/>
  </mergeCells>
  <pageMargins left="1.1399999999999999" right="0.23" top="0.48" bottom="0.4" header="0.31496062992125984" footer="0.22"/>
  <pageSetup paperSize="8" scale="49" fitToHeight="2" orientation="portrait" horizontalDpi="4294967292" verticalDpi="300" r:id="rId1"/>
  <headerFooter alignWithMargins="0">
    <oddHeader xml:space="preserve">&amp;L&amp;D - &amp;T&amp;R&amp;14Anlage zur Kostenberechnung&amp;10
</oddHeader>
    <oddFooter>&amp;L&amp;14Musterplanung &amp;11Wärmeversorgungsanlagen der Bundeswehr, Stand 10/1997&amp;C&amp;14Seite &amp;P&amp;R&amp;F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zoomScale="75" workbookViewId="0">
      <selection activeCell="D62" sqref="D62"/>
    </sheetView>
  </sheetViews>
  <sheetFormatPr baseColWidth="10" defaultRowHeight="12.75" x14ac:dyDescent="0.2"/>
  <cols>
    <col min="1" max="1" width="7.7109375" style="12" customWidth="1"/>
    <col min="2" max="2" width="8" style="98" customWidth="1"/>
    <col min="3" max="3" width="50.7109375" style="95" customWidth="1"/>
    <col min="4" max="8" width="15.7109375" style="96" customWidth="1"/>
    <col min="9" max="9" width="2.42578125" customWidth="1"/>
    <col min="10" max="10" width="16.7109375" customWidth="1"/>
    <col min="11" max="11" width="21.28515625" style="12" customWidth="1"/>
    <col min="12" max="16384" width="11.42578125" style="12"/>
  </cols>
  <sheetData>
    <row r="1" spans="1:11" s="1" customFormat="1" ht="21" thickBot="1" x14ac:dyDescent="0.25">
      <c r="A1" s="325" t="s">
        <v>81</v>
      </c>
      <c r="B1" s="326"/>
      <c r="C1" s="326"/>
      <c r="D1" s="326"/>
      <c r="E1" s="326"/>
      <c r="F1" s="326"/>
      <c r="G1" s="326"/>
      <c r="H1" s="326"/>
      <c r="I1" s="326"/>
      <c r="J1" s="326"/>
      <c r="K1" s="327"/>
    </row>
    <row r="2" spans="1:11" s="4" customFormat="1" ht="18" customHeight="1" thickBot="1" x14ac:dyDescent="0.25">
      <c r="A2" s="12"/>
      <c r="B2" s="98"/>
      <c r="C2" s="95"/>
      <c r="D2" s="96"/>
      <c r="E2" s="96"/>
      <c r="F2" s="96"/>
      <c r="G2" s="96"/>
      <c r="H2" s="96"/>
      <c r="I2"/>
      <c r="J2"/>
      <c r="K2" s="12"/>
    </row>
    <row r="3" spans="1:11" s="4" customFormat="1" ht="18" customHeight="1" thickBot="1" x14ac:dyDescent="0.25">
      <c r="A3" s="322" t="s">
        <v>80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s="4" customFormat="1" ht="18" customHeight="1" x14ac:dyDescent="0.25">
      <c r="A4" s="156"/>
      <c r="B4" s="157"/>
      <c r="C4" s="328" t="s">
        <v>82</v>
      </c>
      <c r="D4" s="153" t="s">
        <v>0</v>
      </c>
      <c r="E4" s="153" t="s">
        <v>1</v>
      </c>
      <c r="F4" s="153" t="s">
        <v>2</v>
      </c>
      <c r="G4" s="153" t="s">
        <v>3</v>
      </c>
      <c r="H4" s="153" t="s">
        <v>4</v>
      </c>
      <c r="I4" s="158"/>
      <c r="J4" s="159" t="s">
        <v>5</v>
      </c>
      <c r="K4" s="160" t="s">
        <v>6</v>
      </c>
    </row>
    <row r="5" spans="1:11" s="4" customFormat="1" ht="18" customHeight="1" x14ac:dyDescent="0.3">
      <c r="A5" s="161"/>
      <c r="B5" s="154" t="s">
        <v>79</v>
      </c>
      <c r="C5" s="329"/>
      <c r="D5" s="5"/>
      <c r="E5" s="5"/>
      <c r="F5" s="6"/>
      <c r="G5" s="5"/>
      <c r="H5" s="6" t="s">
        <v>7</v>
      </c>
      <c r="I5" s="2"/>
      <c r="J5" s="3" t="s">
        <v>8</v>
      </c>
      <c r="K5" s="162" t="s">
        <v>8</v>
      </c>
    </row>
    <row r="6" spans="1:11" s="4" customFormat="1" ht="18" customHeight="1" x14ac:dyDescent="0.25">
      <c r="A6" s="163"/>
      <c r="B6" s="155">
        <v>276</v>
      </c>
      <c r="C6" s="329"/>
      <c r="D6" s="5"/>
      <c r="E6" s="5"/>
      <c r="F6" s="5"/>
      <c r="G6" s="5"/>
      <c r="H6" s="6" t="s">
        <v>9</v>
      </c>
      <c r="I6" s="7"/>
      <c r="J6" s="3"/>
      <c r="K6" s="162"/>
    </row>
    <row r="7" spans="1:11" ht="18" customHeight="1" thickBot="1" x14ac:dyDescent="0.3">
      <c r="A7" s="164"/>
      <c r="B7" s="8"/>
      <c r="C7" s="330"/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10"/>
      <c r="J7" s="11" t="s">
        <v>10</v>
      </c>
      <c r="K7" s="165" t="s">
        <v>10</v>
      </c>
    </row>
    <row r="8" spans="1:11" s="22" customFormat="1" ht="28.9" customHeight="1" x14ac:dyDescent="0.2">
      <c r="A8" s="13"/>
      <c r="B8" s="14">
        <v>100</v>
      </c>
      <c r="C8" s="15" t="s">
        <v>11</v>
      </c>
      <c r="D8" s="16"/>
      <c r="E8" s="17"/>
      <c r="F8" s="17"/>
      <c r="G8" s="17"/>
      <c r="H8" s="18">
        <v>0</v>
      </c>
      <c r="I8" s="19"/>
      <c r="J8" s="20"/>
      <c r="K8" s="21">
        <f>SUM(D8:H8)</f>
        <v>0</v>
      </c>
    </row>
    <row r="9" spans="1:11" s="22" customFormat="1" ht="28.9" customHeight="1" x14ac:dyDescent="0.2">
      <c r="A9" s="13"/>
      <c r="B9" s="23">
        <v>200</v>
      </c>
      <c r="C9" s="24" t="s">
        <v>12</v>
      </c>
      <c r="D9" s="25">
        <f>D10+D11+D12</f>
        <v>0</v>
      </c>
      <c r="E9" s="26"/>
      <c r="F9" s="26"/>
      <c r="G9" s="26"/>
      <c r="H9" s="25">
        <f>H10+H11+H12</f>
        <v>0</v>
      </c>
      <c r="I9" s="19"/>
      <c r="J9" s="20"/>
      <c r="K9" s="27">
        <f>SUM(D9:H9)</f>
        <v>0</v>
      </c>
    </row>
    <row r="10" spans="1:11" s="22" customFormat="1" ht="28.9" customHeight="1" x14ac:dyDescent="0.2">
      <c r="A10" s="28"/>
      <c r="B10" s="29">
        <v>210</v>
      </c>
      <c r="C10" s="30" t="s">
        <v>13</v>
      </c>
      <c r="D10" s="31"/>
      <c r="E10" s="26"/>
      <c r="F10" s="26"/>
      <c r="G10" s="26"/>
      <c r="H10" s="25">
        <v>0</v>
      </c>
      <c r="I10" s="19"/>
      <c r="J10" s="32">
        <f>SUM(D10:H10)</f>
        <v>0</v>
      </c>
      <c r="K10" s="33"/>
    </row>
    <row r="11" spans="1:11" s="22" customFormat="1" ht="28.9" customHeight="1" x14ac:dyDescent="0.2">
      <c r="A11" s="28"/>
      <c r="B11" s="29">
        <v>220</v>
      </c>
      <c r="C11" s="30" t="s">
        <v>68</v>
      </c>
      <c r="D11" s="25">
        <v>0</v>
      </c>
      <c r="E11" s="26"/>
      <c r="F11" s="26"/>
      <c r="G11" s="26"/>
      <c r="H11" s="25">
        <v>0</v>
      </c>
      <c r="I11" s="19"/>
      <c r="J11" s="32">
        <f>SUM(D11:H11)</f>
        <v>0</v>
      </c>
      <c r="K11" s="33"/>
    </row>
    <row r="12" spans="1:11" s="22" customFormat="1" ht="28.9" customHeight="1" x14ac:dyDescent="0.2">
      <c r="A12" s="28"/>
      <c r="B12" s="29">
        <v>230</v>
      </c>
      <c r="C12" s="30" t="s">
        <v>69</v>
      </c>
      <c r="D12" s="31"/>
      <c r="E12" s="34"/>
      <c r="F12" s="34"/>
      <c r="G12" s="26"/>
      <c r="H12" s="25">
        <v>0</v>
      </c>
      <c r="I12" s="19"/>
      <c r="J12" s="32">
        <f>SUM(D12:H12)</f>
        <v>0</v>
      </c>
      <c r="K12" s="33"/>
    </row>
    <row r="13" spans="1:11" s="22" customFormat="1" ht="28.9" customHeight="1" x14ac:dyDescent="0.2">
      <c r="A13" s="13"/>
      <c r="B13" s="23">
        <v>300</v>
      </c>
      <c r="C13" s="24" t="s">
        <v>14</v>
      </c>
      <c r="D13" s="25">
        <f>D14+D15+D23</f>
        <v>29740</v>
      </c>
      <c r="E13" s="35">
        <f>E18</f>
        <v>0</v>
      </c>
      <c r="F13" s="25">
        <f>F23</f>
        <v>0</v>
      </c>
      <c r="G13" s="26"/>
      <c r="H13" s="25">
        <f>H16+H17+H18+H20+H21+H22+H23</f>
        <v>0</v>
      </c>
      <c r="I13" s="19"/>
      <c r="J13" s="20"/>
      <c r="K13" s="36">
        <f>SUM(D13:H13)</f>
        <v>29740</v>
      </c>
    </row>
    <row r="14" spans="1:11" s="22" customFormat="1" ht="39.75" customHeight="1" x14ac:dyDescent="0.2">
      <c r="A14" s="13"/>
      <c r="B14" s="37" t="s">
        <v>15</v>
      </c>
      <c r="C14" s="38" t="s">
        <v>16</v>
      </c>
      <c r="D14" s="39">
        <v>20000</v>
      </c>
      <c r="E14" s="40"/>
      <c r="F14" s="41"/>
      <c r="G14" s="42"/>
      <c r="H14" s="20"/>
      <c r="I14" s="19"/>
      <c r="J14" s="32">
        <f>SUM(D14:H14)</f>
        <v>20000</v>
      </c>
      <c r="K14" s="33"/>
    </row>
    <row r="15" spans="1:11" s="22" customFormat="1" ht="39.75" customHeight="1" x14ac:dyDescent="0.2">
      <c r="A15" s="107"/>
      <c r="B15" s="99" t="s">
        <v>15</v>
      </c>
      <c r="C15" s="100" t="s">
        <v>72</v>
      </c>
      <c r="D15" s="101">
        <f>BHKW_Vorschlag_1!D76</f>
        <v>5800</v>
      </c>
      <c r="E15" s="40"/>
      <c r="F15" s="41"/>
      <c r="G15" s="42"/>
      <c r="H15" s="20"/>
      <c r="I15" s="104"/>
      <c r="J15" s="105">
        <f>SUM(D15:H15)</f>
        <v>5800</v>
      </c>
      <c r="K15" s="33"/>
    </row>
    <row r="16" spans="1:11" s="22" customFormat="1" ht="28.9" customHeight="1" x14ac:dyDescent="0.2">
      <c r="A16" s="13"/>
      <c r="B16" s="43">
        <v>310</v>
      </c>
      <c r="C16" s="44" t="s">
        <v>17</v>
      </c>
      <c r="D16" s="45"/>
      <c r="E16" s="46"/>
      <c r="F16" s="46"/>
      <c r="G16" s="26"/>
      <c r="H16" s="25">
        <v>0</v>
      </c>
      <c r="I16" s="19"/>
      <c r="J16" s="32">
        <f>SUM(D16:H16)</f>
        <v>0</v>
      </c>
      <c r="K16" s="33"/>
    </row>
    <row r="17" spans="1:11" s="22" customFormat="1" ht="28.9" customHeight="1" x14ac:dyDescent="0.2">
      <c r="A17" s="13"/>
      <c r="B17" s="47">
        <v>320</v>
      </c>
      <c r="C17" s="48" t="s">
        <v>18</v>
      </c>
      <c r="D17" s="42"/>
      <c r="E17" s="34"/>
      <c r="F17" s="26"/>
      <c r="G17" s="26"/>
      <c r="H17" s="25">
        <v>0</v>
      </c>
      <c r="I17" s="19"/>
      <c r="J17" s="32">
        <f>SUM(D17:H17)</f>
        <v>0</v>
      </c>
      <c r="K17" s="33"/>
    </row>
    <row r="18" spans="1:11" s="22" customFormat="1" ht="28.9" customHeight="1" x14ac:dyDescent="0.2">
      <c r="A18" s="13"/>
      <c r="B18" s="47">
        <v>330</v>
      </c>
      <c r="C18" s="48" t="s">
        <v>19</v>
      </c>
      <c r="D18" s="42"/>
      <c r="E18" s="35">
        <f>E19</f>
        <v>0</v>
      </c>
      <c r="F18" s="26"/>
      <c r="G18" s="26"/>
      <c r="H18" s="25">
        <f>H19</f>
        <v>0</v>
      </c>
      <c r="I18" s="19"/>
      <c r="J18" s="32">
        <f>SUM(D18:H18)</f>
        <v>0</v>
      </c>
      <c r="K18" s="33"/>
    </row>
    <row r="19" spans="1:11" s="22" customFormat="1" ht="28.9" customHeight="1" x14ac:dyDescent="0.2">
      <c r="A19" s="49"/>
      <c r="B19" s="50">
        <v>339</v>
      </c>
      <c r="C19" s="51" t="s">
        <v>20</v>
      </c>
      <c r="D19" s="42"/>
      <c r="E19" s="35">
        <v>0</v>
      </c>
      <c r="F19" s="26"/>
      <c r="G19" s="26"/>
      <c r="H19" s="25">
        <v>0</v>
      </c>
      <c r="I19" s="19"/>
      <c r="J19" s="20"/>
      <c r="K19" s="33"/>
    </row>
    <row r="20" spans="1:11" s="22" customFormat="1" ht="28.9" customHeight="1" x14ac:dyDescent="0.2">
      <c r="A20" s="13"/>
      <c r="B20" s="47">
        <v>340</v>
      </c>
      <c r="C20" s="48" t="s">
        <v>21</v>
      </c>
      <c r="D20" s="42"/>
      <c r="E20" s="46"/>
      <c r="F20" s="26"/>
      <c r="G20" s="26"/>
      <c r="H20" s="25">
        <v>0</v>
      </c>
      <c r="I20" s="19"/>
      <c r="J20" s="32">
        <f>SUM(D20:H20)</f>
        <v>0</v>
      </c>
      <c r="K20" s="33"/>
    </row>
    <row r="21" spans="1:11" s="22" customFormat="1" ht="28.9" customHeight="1" x14ac:dyDescent="0.2">
      <c r="A21" s="13"/>
      <c r="B21" s="47">
        <v>350</v>
      </c>
      <c r="C21" s="48" t="s">
        <v>22</v>
      </c>
      <c r="D21" s="42"/>
      <c r="E21" s="26"/>
      <c r="F21" s="26"/>
      <c r="G21" s="26"/>
      <c r="H21" s="25">
        <v>0</v>
      </c>
      <c r="I21" s="19"/>
      <c r="J21" s="32">
        <f>SUM(D21:H21)</f>
        <v>0</v>
      </c>
      <c r="K21" s="33"/>
    </row>
    <row r="22" spans="1:11" s="22" customFormat="1" ht="28.9" customHeight="1" x14ac:dyDescent="0.2">
      <c r="A22" s="13"/>
      <c r="B22" s="47">
        <v>360</v>
      </c>
      <c r="C22" s="48" t="s">
        <v>23</v>
      </c>
      <c r="D22" s="52"/>
      <c r="E22" s="26"/>
      <c r="F22" s="34"/>
      <c r="G22" s="26"/>
      <c r="H22" s="25">
        <v>0</v>
      </c>
      <c r="I22" s="19"/>
      <c r="J22" s="32">
        <f>SUM(D22:H22)</f>
        <v>0</v>
      </c>
      <c r="K22" s="33"/>
    </row>
    <row r="23" spans="1:11" s="22" customFormat="1" ht="28.9" customHeight="1" x14ac:dyDescent="0.2">
      <c r="A23" s="13"/>
      <c r="B23" s="47">
        <v>390</v>
      </c>
      <c r="C23" s="48" t="s">
        <v>24</v>
      </c>
      <c r="D23" s="35">
        <f>D24+D25</f>
        <v>3940</v>
      </c>
      <c r="E23" s="26"/>
      <c r="F23" s="25">
        <f>F24+F25</f>
        <v>0</v>
      </c>
      <c r="G23" s="26"/>
      <c r="H23" s="25">
        <f>H24+H25</f>
        <v>0</v>
      </c>
      <c r="I23" s="19"/>
      <c r="J23" s="32">
        <f>SUM(D23:H23)</f>
        <v>3940</v>
      </c>
      <c r="K23" s="33"/>
    </row>
    <row r="24" spans="1:11" s="22" customFormat="1" ht="28.9" customHeight="1" x14ac:dyDescent="0.2">
      <c r="A24" s="49"/>
      <c r="B24" s="50">
        <v>394</v>
      </c>
      <c r="C24" s="51" t="s">
        <v>25</v>
      </c>
      <c r="D24" s="25">
        <v>3940</v>
      </c>
      <c r="F24" s="25">
        <v>0</v>
      </c>
      <c r="G24" s="26"/>
      <c r="H24" s="25">
        <v>0</v>
      </c>
      <c r="I24" s="19"/>
      <c r="J24" s="20"/>
      <c r="K24" s="33"/>
    </row>
    <row r="25" spans="1:11" s="22" customFormat="1" ht="28.9" customHeight="1" x14ac:dyDescent="0.2">
      <c r="A25" s="49"/>
      <c r="B25" s="50">
        <v>399</v>
      </c>
      <c r="C25" s="51" t="s">
        <v>26</v>
      </c>
      <c r="D25" s="35">
        <v>0</v>
      </c>
      <c r="E25" s="34"/>
      <c r="F25" s="25">
        <v>0</v>
      </c>
      <c r="G25" s="34"/>
      <c r="H25" s="25">
        <v>0</v>
      </c>
      <c r="I25" s="19"/>
      <c r="J25" s="20"/>
      <c r="K25" s="33"/>
    </row>
    <row r="26" spans="1:11" s="22" customFormat="1" ht="28.9" customHeight="1" x14ac:dyDescent="0.2">
      <c r="A26" s="13"/>
      <c r="B26" s="23">
        <v>400</v>
      </c>
      <c r="C26" s="24" t="s">
        <v>27</v>
      </c>
      <c r="D26" s="25">
        <f>D27+D31+D37+D44+D50</f>
        <v>199160</v>
      </c>
      <c r="E26" s="35">
        <f>E44</f>
        <v>0</v>
      </c>
      <c r="F26" s="25">
        <f>F27+F31+F44+F50</f>
        <v>0</v>
      </c>
      <c r="G26" s="25">
        <f>G44</f>
        <v>0</v>
      </c>
      <c r="H26" s="25">
        <f>H27+H31+H37+H44+H50</f>
        <v>0</v>
      </c>
      <c r="I26" s="19"/>
      <c r="J26" s="20"/>
      <c r="K26" s="27">
        <f>SUM(D26:H26)</f>
        <v>199160</v>
      </c>
    </row>
    <row r="27" spans="1:11" s="22" customFormat="1" ht="28.9" customHeight="1" x14ac:dyDescent="0.2">
      <c r="A27" s="13"/>
      <c r="B27" s="47">
        <v>410</v>
      </c>
      <c r="C27" s="48" t="s">
        <v>28</v>
      </c>
      <c r="D27" s="35">
        <f>D28</f>
        <v>3068</v>
      </c>
      <c r="E27" s="46"/>
      <c r="F27" s="25">
        <f>F30</f>
        <v>0</v>
      </c>
      <c r="G27" s="46"/>
      <c r="H27" s="25">
        <f>H29+H30</f>
        <v>0</v>
      </c>
      <c r="I27" s="19"/>
      <c r="J27" s="32">
        <f>SUM(D27:H27)</f>
        <v>3068</v>
      </c>
      <c r="K27" s="33"/>
    </row>
    <row r="28" spans="1:11" s="22" customFormat="1" ht="28.9" customHeight="1" x14ac:dyDescent="0.2">
      <c r="A28" s="13"/>
      <c r="B28" s="53" t="s">
        <v>29</v>
      </c>
      <c r="C28" s="44" t="s">
        <v>30</v>
      </c>
      <c r="D28" s="25">
        <v>3068</v>
      </c>
      <c r="E28" s="42"/>
      <c r="F28" s="20"/>
      <c r="G28" s="42"/>
      <c r="H28" s="20"/>
      <c r="I28" s="19"/>
      <c r="J28" s="55"/>
      <c r="K28" s="33"/>
    </row>
    <row r="29" spans="1:11" s="22" customFormat="1" ht="28.9" customHeight="1" x14ac:dyDescent="0.2">
      <c r="A29" s="13"/>
      <c r="B29" s="53">
        <v>411</v>
      </c>
      <c r="C29" s="54" t="s">
        <v>31</v>
      </c>
      <c r="D29" s="42"/>
      <c r="E29" s="26"/>
      <c r="F29" s="31"/>
      <c r="G29" s="26"/>
      <c r="H29" s="25">
        <v>0</v>
      </c>
      <c r="I29" s="19"/>
      <c r="J29" s="55"/>
      <c r="K29" s="33"/>
    </row>
    <row r="30" spans="1:11" s="22" customFormat="1" ht="28.9" customHeight="1" x14ac:dyDescent="0.2">
      <c r="A30" s="49"/>
      <c r="B30" s="56">
        <v>412</v>
      </c>
      <c r="C30" s="57" t="s">
        <v>32</v>
      </c>
      <c r="D30" s="42"/>
      <c r="E30" s="26"/>
      <c r="F30" s="25">
        <v>0</v>
      </c>
      <c r="G30" s="26"/>
      <c r="H30" s="25">
        <v>0</v>
      </c>
      <c r="I30" s="19"/>
      <c r="J30" s="55"/>
      <c r="K30" s="33"/>
    </row>
    <row r="31" spans="1:11" s="22" customFormat="1" ht="28.9" customHeight="1" x14ac:dyDescent="0.2">
      <c r="A31" s="13"/>
      <c r="B31" s="47">
        <v>420</v>
      </c>
      <c r="C31" s="48" t="s">
        <v>33</v>
      </c>
      <c r="D31" s="25">
        <f>D32+D33</f>
        <v>176080</v>
      </c>
      <c r="E31" s="26"/>
      <c r="F31" s="25">
        <f>F34</f>
        <v>0</v>
      </c>
      <c r="G31" s="26"/>
      <c r="H31" s="25">
        <f>H32+H34+H35</f>
        <v>0</v>
      </c>
      <c r="I31" s="19"/>
      <c r="J31" s="32">
        <f>SUM(D31:H31)</f>
        <v>176080</v>
      </c>
      <c r="K31" s="33"/>
    </row>
    <row r="32" spans="1:11" s="22" customFormat="1" ht="28.9" customHeight="1" x14ac:dyDescent="0.2">
      <c r="A32" s="13"/>
      <c r="B32" s="56">
        <v>421</v>
      </c>
      <c r="C32" s="57" t="s">
        <v>34</v>
      </c>
      <c r="D32" s="25">
        <v>113980</v>
      </c>
      <c r="E32" s="26"/>
      <c r="F32" s="31"/>
      <c r="G32" s="26"/>
      <c r="H32" s="25">
        <v>0</v>
      </c>
      <c r="I32" s="19"/>
      <c r="J32" s="55"/>
      <c r="K32" s="33"/>
    </row>
    <row r="33" spans="1:11" s="22" customFormat="1" ht="28.9" customHeight="1" x14ac:dyDescent="0.2">
      <c r="A33" s="107"/>
      <c r="B33" s="108">
        <v>421</v>
      </c>
      <c r="C33" s="109" t="s">
        <v>70</v>
      </c>
      <c r="D33" s="101">
        <f>BHKW_Vorschlag_1!D79</f>
        <v>62100</v>
      </c>
      <c r="E33" s="102"/>
      <c r="F33" s="110"/>
      <c r="G33" s="102"/>
      <c r="H33" s="103"/>
      <c r="I33" s="104"/>
      <c r="J33" s="55"/>
      <c r="K33" s="33"/>
    </row>
    <row r="34" spans="1:11" s="22" customFormat="1" ht="28.9" customHeight="1" x14ac:dyDescent="0.2">
      <c r="A34" s="49"/>
      <c r="B34" s="53">
        <v>422</v>
      </c>
      <c r="C34" s="54" t="s">
        <v>35</v>
      </c>
      <c r="D34" s="46"/>
      <c r="E34" s="26"/>
      <c r="F34" s="25">
        <v>0</v>
      </c>
      <c r="G34" s="26"/>
      <c r="H34" s="25">
        <v>0</v>
      </c>
      <c r="I34" s="19"/>
      <c r="J34" s="55"/>
      <c r="K34" s="33"/>
    </row>
    <row r="35" spans="1:11" s="22" customFormat="1" ht="28.9" customHeight="1" x14ac:dyDescent="0.2">
      <c r="A35" s="49"/>
      <c r="B35" s="53">
        <v>429</v>
      </c>
      <c r="C35" s="54" t="s">
        <v>36</v>
      </c>
      <c r="D35" s="26"/>
      <c r="E35" s="26"/>
      <c r="F35" s="46"/>
      <c r="G35" s="26"/>
      <c r="H35" s="25">
        <v>0</v>
      </c>
      <c r="I35" s="19"/>
      <c r="J35" s="55"/>
      <c r="K35" s="33"/>
    </row>
    <row r="36" spans="1:11" s="22" customFormat="1" ht="28.9" customHeight="1" x14ac:dyDescent="0.2">
      <c r="A36" s="49"/>
      <c r="B36" s="47">
        <v>430</v>
      </c>
      <c r="C36" s="48" t="s">
        <v>37</v>
      </c>
      <c r="D36" s="34"/>
      <c r="E36" s="26"/>
      <c r="F36" s="26"/>
      <c r="G36" s="26"/>
      <c r="H36" s="25">
        <v>0</v>
      </c>
      <c r="I36" s="19"/>
      <c r="J36" s="32">
        <f>SUM(D36:H36)</f>
        <v>0</v>
      </c>
      <c r="K36" s="33"/>
    </row>
    <row r="37" spans="1:11" s="22" customFormat="1" ht="28.9" customHeight="1" x14ac:dyDescent="0.2">
      <c r="A37" s="13"/>
      <c r="B37" s="47">
        <v>440</v>
      </c>
      <c r="C37" s="48" t="s">
        <v>38</v>
      </c>
      <c r="D37" s="25">
        <f>D38+D39</f>
        <v>6612</v>
      </c>
      <c r="E37" s="26"/>
      <c r="F37" s="26"/>
      <c r="G37" s="26"/>
      <c r="H37" s="25">
        <f>H40+H41</f>
        <v>0</v>
      </c>
      <c r="I37" s="19"/>
      <c r="J37" s="32">
        <f>SUM(D37:H37)</f>
        <v>6612</v>
      </c>
      <c r="K37" s="33"/>
    </row>
    <row r="38" spans="1:11" s="22" customFormat="1" ht="28.9" customHeight="1" x14ac:dyDescent="0.2">
      <c r="A38" s="13"/>
      <c r="B38" s="50" t="s">
        <v>39</v>
      </c>
      <c r="C38" s="51" t="s">
        <v>40</v>
      </c>
      <c r="D38" s="25">
        <v>5112</v>
      </c>
      <c r="E38" s="42"/>
      <c r="F38" s="42"/>
      <c r="G38" s="42"/>
      <c r="H38" s="20"/>
      <c r="I38" s="19"/>
      <c r="J38" s="20"/>
      <c r="K38" s="33"/>
    </row>
    <row r="39" spans="1:11" s="22" customFormat="1" ht="28.9" customHeight="1" x14ac:dyDescent="0.2">
      <c r="A39" s="107"/>
      <c r="B39" s="111" t="s">
        <v>39</v>
      </c>
      <c r="C39" s="112" t="s">
        <v>71</v>
      </c>
      <c r="D39" s="113">
        <f>BHKW_Vorschlag_1!D81</f>
        <v>1500</v>
      </c>
      <c r="E39" s="42"/>
      <c r="F39" s="42"/>
      <c r="G39" s="42"/>
      <c r="H39" s="20"/>
      <c r="I39" s="104"/>
      <c r="J39" s="20"/>
      <c r="K39" s="33"/>
    </row>
    <row r="40" spans="1:11" s="22" customFormat="1" ht="28.9" customHeight="1" x14ac:dyDescent="0.2">
      <c r="A40" s="49"/>
      <c r="B40" s="56">
        <v>444</v>
      </c>
      <c r="C40" s="57" t="s">
        <v>41</v>
      </c>
      <c r="D40" s="42"/>
      <c r="E40" s="26"/>
      <c r="F40" s="26"/>
      <c r="G40" s="26"/>
      <c r="H40" s="25">
        <v>0</v>
      </c>
      <c r="I40" s="19"/>
      <c r="J40" s="20"/>
      <c r="K40" s="33"/>
    </row>
    <row r="41" spans="1:11" s="22" customFormat="1" ht="28.9" customHeight="1" x14ac:dyDescent="0.2">
      <c r="A41" s="13"/>
      <c r="B41" s="56">
        <v>445</v>
      </c>
      <c r="C41" s="57" t="s">
        <v>42</v>
      </c>
      <c r="D41" s="42"/>
      <c r="E41" s="26"/>
      <c r="F41" s="26"/>
      <c r="G41" s="26"/>
      <c r="H41" s="25">
        <v>0</v>
      </c>
      <c r="I41" s="19"/>
      <c r="J41" s="20"/>
      <c r="K41" s="33"/>
    </row>
    <row r="42" spans="1:11" s="22" customFormat="1" ht="28.9" customHeight="1" x14ac:dyDescent="0.2">
      <c r="A42" s="13"/>
      <c r="B42" s="56">
        <v>449</v>
      </c>
      <c r="C42" s="57" t="s">
        <v>43</v>
      </c>
      <c r="D42" s="42"/>
      <c r="E42" s="26"/>
      <c r="F42" s="26"/>
      <c r="G42" s="26"/>
      <c r="H42" s="25">
        <v>0</v>
      </c>
      <c r="I42" s="19"/>
      <c r="J42" s="20"/>
      <c r="K42" s="33"/>
    </row>
    <row r="43" spans="1:11" s="22" customFormat="1" ht="28.9" customHeight="1" x14ac:dyDescent="0.2">
      <c r="A43" s="13"/>
      <c r="B43" s="58">
        <v>450</v>
      </c>
      <c r="C43" s="48" t="s">
        <v>44</v>
      </c>
      <c r="D43" s="34"/>
      <c r="E43" s="34"/>
      <c r="F43" s="34"/>
      <c r="G43" s="34"/>
      <c r="H43" s="25">
        <v>0</v>
      </c>
      <c r="I43" s="19"/>
      <c r="J43" s="32">
        <f>SUM(D43:H43)</f>
        <v>0</v>
      </c>
      <c r="K43" s="33"/>
    </row>
    <row r="44" spans="1:11" s="22" customFormat="1" ht="28.9" customHeight="1" x14ac:dyDescent="0.2">
      <c r="A44" s="59"/>
      <c r="B44" s="47">
        <v>480</v>
      </c>
      <c r="C44" s="48" t="s">
        <v>45</v>
      </c>
      <c r="D44" s="25">
        <f>D46+D47</f>
        <v>13400</v>
      </c>
      <c r="E44" s="35">
        <f>E46</f>
        <v>0</v>
      </c>
      <c r="F44" s="25">
        <f>F46</f>
        <v>0</v>
      </c>
      <c r="G44" s="25">
        <f>G48</f>
        <v>0</v>
      </c>
      <c r="H44" s="25">
        <f>H46+H48+H49</f>
        <v>0</v>
      </c>
      <c r="I44" s="19"/>
      <c r="J44" s="32">
        <f>SUM(D44:H44)</f>
        <v>13400</v>
      </c>
      <c r="K44" s="33"/>
    </row>
    <row r="45" spans="1:11" s="67" customFormat="1" ht="18" customHeight="1" x14ac:dyDescent="0.2">
      <c r="A45" s="49"/>
      <c r="B45" s="60">
        <v>481</v>
      </c>
      <c r="C45" s="61"/>
      <c r="D45" s="62"/>
      <c r="E45" s="62"/>
      <c r="F45" s="63"/>
      <c r="G45" s="63"/>
      <c r="H45" s="63"/>
      <c r="I45" s="64"/>
      <c r="J45" s="65"/>
      <c r="K45" s="66"/>
    </row>
    <row r="46" spans="1:11" s="74" customFormat="1" ht="18" customHeight="1" x14ac:dyDescent="0.2">
      <c r="A46" s="49"/>
      <c r="B46" s="60">
        <v>482</v>
      </c>
      <c r="C46" s="68" t="s">
        <v>75</v>
      </c>
      <c r="D46" s="69">
        <v>9900</v>
      </c>
      <c r="E46" s="70">
        <v>0</v>
      </c>
      <c r="F46" s="25">
        <v>0</v>
      </c>
      <c r="G46" s="71"/>
      <c r="H46" s="69">
        <v>0</v>
      </c>
      <c r="I46" s="71"/>
      <c r="J46" s="72"/>
      <c r="K46" s="73"/>
    </row>
    <row r="47" spans="1:11" s="74" customFormat="1" ht="30.75" customHeight="1" x14ac:dyDescent="0.2">
      <c r="A47" s="114"/>
      <c r="B47" s="115" t="s">
        <v>73</v>
      </c>
      <c r="C47" s="109" t="s">
        <v>74</v>
      </c>
      <c r="D47" s="116">
        <f>BHKW_Vorschlag_1!D83</f>
        <v>3500</v>
      </c>
      <c r="E47" s="117"/>
      <c r="F47" s="103"/>
      <c r="G47" s="118"/>
      <c r="H47" s="116"/>
      <c r="I47" s="104"/>
      <c r="J47" s="72"/>
      <c r="K47" s="73"/>
    </row>
    <row r="48" spans="1:11" s="74" customFormat="1" ht="30.75" customHeight="1" x14ac:dyDescent="0.2">
      <c r="A48" s="49"/>
      <c r="B48" s="60">
        <v>483</v>
      </c>
      <c r="C48" s="75" t="s">
        <v>46</v>
      </c>
      <c r="D48" s="31"/>
      <c r="E48" s="46"/>
      <c r="F48" s="31"/>
      <c r="G48" s="69"/>
      <c r="H48" s="69">
        <v>0</v>
      </c>
      <c r="I48" s="19"/>
      <c r="J48" s="72"/>
      <c r="K48" s="73"/>
    </row>
    <row r="49" spans="1:11" s="74" customFormat="1" ht="30.75" customHeight="1" x14ac:dyDescent="0.2">
      <c r="A49" s="49"/>
      <c r="B49" s="60">
        <v>489</v>
      </c>
      <c r="C49" s="75" t="s">
        <v>47</v>
      </c>
      <c r="D49" s="31"/>
      <c r="E49" s="46"/>
      <c r="F49" s="31"/>
      <c r="G49" s="69"/>
      <c r="H49" s="69">
        <v>0</v>
      </c>
      <c r="I49" s="19"/>
      <c r="J49" s="72"/>
      <c r="K49" s="73"/>
    </row>
    <row r="50" spans="1:11" s="22" customFormat="1" ht="28.9" customHeight="1" x14ac:dyDescent="0.2">
      <c r="A50" s="13"/>
      <c r="B50" s="47">
        <v>490</v>
      </c>
      <c r="C50" s="48" t="s">
        <v>48</v>
      </c>
      <c r="D50" s="76">
        <f>D51+D52</f>
        <v>0</v>
      </c>
      <c r="E50" s="26"/>
      <c r="F50" s="25">
        <f>F51+F52</f>
        <v>0</v>
      </c>
      <c r="G50" s="46"/>
      <c r="H50" s="25">
        <f>H51+H52</f>
        <v>0</v>
      </c>
      <c r="I50" s="19"/>
      <c r="J50" s="32">
        <f>SUM(D50:H50)</f>
        <v>0</v>
      </c>
      <c r="K50" s="33"/>
    </row>
    <row r="51" spans="1:11" s="22" customFormat="1" ht="28.9" customHeight="1" x14ac:dyDescent="0.2">
      <c r="B51" s="50">
        <v>494</v>
      </c>
      <c r="C51" s="51" t="s">
        <v>49</v>
      </c>
      <c r="D51" s="76">
        <v>0</v>
      </c>
      <c r="E51" s="26"/>
      <c r="F51" s="25">
        <v>0</v>
      </c>
      <c r="G51" s="26"/>
      <c r="H51" s="25">
        <v>0</v>
      </c>
      <c r="I51" s="19"/>
      <c r="J51" s="20"/>
      <c r="K51" s="33"/>
    </row>
    <row r="52" spans="1:11" s="22" customFormat="1" ht="28.9" customHeight="1" x14ac:dyDescent="0.2">
      <c r="A52" s="49"/>
      <c r="B52" s="50">
        <v>499</v>
      </c>
      <c r="C52" s="51" t="s">
        <v>50</v>
      </c>
      <c r="D52" s="76">
        <v>0</v>
      </c>
      <c r="E52" s="34"/>
      <c r="F52" s="25">
        <v>0</v>
      </c>
      <c r="G52" s="26"/>
      <c r="H52" s="25">
        <v>0</v>
      </c>
      <c r="I52" s="19"/>
      <c r="J52" s="20"/>
      <c r="K52" s="33"/>
    </row>
    <row r="53" spans="1:11" s="22" customFormat="1" ht="28.9" customHeight="1" x14ac:dyDescent="0.2">
      <c r="A53" s="13"/>
      <c r="B53" s="23">
        <v>500</v>
      </c>
      <c r="C53" s="24" t="s">
        <v>51</v>
      </c>
      <c r="D53" s="76">
        <f>D56</f>
        <v>43530</v>
      </c>
      <c r="E53" s="35">
        <f>E56</f>
        <v>0</v>
      </c>
      <c r="F53" s="46"/>
      <c r="G53" s="26"/>
      <c r="H53" s="25">
        <v>0</v>
      </c>
      <c r="I53" s="19"/>
      <c r="J53" s="20"/>
      <c r="K53" s="36">
        <f>SUM(D53:H53)</f>
        <v>43530</v>
      </c>
    </row>
    <row r="54" spans="1:11" s="22" customFormat="1" ht="28.9" customHeight="1" x14ac:dyDescent="0.2">
      <c r="A54" s="13"/>
      <c r="B54" s="47">
        <v>510</v>
      </c>
      <c r="C54" s="48" t="s">
        <v>52</v>
      </c>
      <c r="D54" s="46"/>
      <c r="E54" s="46"/>
      <c r="F54" s="26"/>
      <c r="G54" s="26"/>
      <c r="H54" s="25">
        <v>0</v>
      </c>
      <c r="I54" s="19"/>
      <c r="J54" s="32">
        <f>SUM(D54:H54)</f>
        <v>0</v>
      </c>
      <c r="K54" s="33"/>
    </row>
    <row r="55" spans="1:11" s="22" customFormat="1" ht="28.9" customHeight="1" x14ac:dyDescent="0.2">
      <c r="A55" s="13"/>
      <c r="B55" s="47">
        <v>520</v>
      </c>
      <c r="C55" s="48" t="s">
        <v>53</v>
      </c>
      <c r="D55" s="34"/>
      <c r="E55" s="34"/>
      <c r="F55" s="26"/>
      <c r="G55" s="26"/>
      <c r="H55" s="25">
        <v>0</v>
      </c>
      <c r="I55" s="19"/>
      <c r="J55" s="32">
        <f>SUM(D55:H55)</f>
        <v>0</v>
      </c>
      <c r="K55" s="33"/>
    </row>
    <row r="56" spans="1:11" s="22" customFormat="1" ht="28.9" customHeight="1" x14ac:dyDescent="0.2">
      <c r="A56" s="77"/>
      <c r="B56" s="47">
        <v>540</v>
      </c>
      <c r="C56" s="48" t="s">
        <v>54</v>
      </c>
      <c r="D56" s="76">
        <f>D62</f>
        <v>43530</v>
      </c>
      <c r="E56" s="35">
        <f>E60+E61</f>
        <v>0</v>
      </c>
      <c r="F56" s="26"/>
      <c r="G56" s="26"/>
      <c r="H56" s="25">
        <f>SUM(H57:H62)</f>
        <v>0</v>
      </c>
      <c r="I56" s="19"/>
      <c r="J56" s="32">
        <f>SUM(D56:H56)</f>
        <v>43530</v>
      </c>
      <c r="K56" s="33"/>
    </row>
    <row r="57" spans="1:11" s="22" customFormat="1" ht="28.9" customHeight="1" x14ac:dyDescent="0.2">
      <c r="A57" s="13"/>
      <c r="B57" s="56">
        <v>541</v>
      </c>
      <c r="C57" s="57" t="s">
        <v>31</v>
      </c>
      <c r="D57" s="46"/>
      <c r="E57" s="46"/>
      <c r="F57" s="26"/>
      <c r="G57" s="26"/>
      <c r="H57" s="25">
        <v>0</v>
      </c>
      <c r="I57" s="19"/>
      <c r="J57" s="20"/>
      <c r="K57" s="33"/>
    </row>
    <row r="58" spans="1:11" s="22" customFormat="1" ht="28.9" customHeight="1" x14ac:dyDescent="0.2">
      <c r="A58" s="13"/>
      <c r="B58" s="56">
        <v>542</v>
      </c>
      <c r="C58" s="57" t="s">
        <v>55</v>
      </c>
      <c r="D58" s="26"/>
      <c r="E58" s="26"/>
      <c r="F58" s="26"/>
      <c r="G58" s="26"/>
      <c r="H58" s="25">
        <v>0</v>
      </c>
      <c r="I58" s="19"/>
      <c r="J58" s="20"/>
      <c r="K58" s="33"/>
    </row>
    <row r="59" spans="1:11" s="22" customFormat="1" ht="28.9" customHeight="1" x14ac:dyDescent="0.2">
      <c r="A59" s="13"/>
      <c r="B59" s="56">
        <v>543</v>
      </c>
      <c r="C59" s="57" t="s">
        <v>56</v>
      </c>
      <c r="D59" s="26"/>
      <c r="E59" s="34"/>
      <c r="F59" s="26"/>
      <c r="G59" s="26"/>
      <c r="H59" s="25">
        <v>0</v>
      </c>
      <c r="I59" s="19"/>
      <c r="J59" s="20"/>
      <c r="K59" s="33"/>
    </row>
    <row r="60" spans="1:11" s="22" customFormat="1" ht="28.9" customHeight="1" x14ac:dyDescent="0.2">
      <c r="A60" s="13"/>
      <c r="B60" s="56">
        <v>544</v>
      </c>
      <c r="C60" s="57" t="s">
        <v>33</v>
      </c>
      <c r="D60" s="26"/>
      <c r="E60" s="35">
        <v>0</v>
      </c>
      <c r="F60" s="26"/>
      <c r="G60" s="26"/>
      <c r="H60" s="25">
        <v>0</v>
      </c>
      <c r="I60" s="78"/>
      <c r="J60" s="20"/>
      <c r="K60" s="33"/>
    </row>
    <row r="61" spans="1:11" s="22" customFormat="1" ht="28.9" customHeight="1" x14ac:dyDescent="0.2">
      <c r="A61" s="13"/>
      <c r="B61" s="56">
        <v>547</v>
      </c>
      <c r="C61" s="57" t="s">
        <v>57</v>
      </c>
      <c r="D61" s="34"/>
      <c r="E61" s="35">
        <v>0</v>
      </c>
      <c r="F61" s="26"/>
      <c r="G61" s="26"/>
      <c r="H61" s="25">
        <v>0</v>
      </c>
      <c r="I61" s="78"/>
      <c r="J61" s="20"/>
      <c r="K61" s="33"/>
    </row>
    <row r="62" spans="1:11" s="22" customFormat="1" ht="28.9" customHeight="1" x14ac:dyDescent="0.2">
      <c r="A62" s="13"/>
      <c r="B62" s="56">
        <v>548</v>
      </c>
      <c r="C62" s="57" t="s">
        <v>58</v>
      </c>
      <c r="D62" s="76">
        <v>43530</v>
      </c>
      <c r="E62" s="46"/>
      <c r="F62" s="26"/>
      <c r="G62" s="26"/>
      <c r="H62" s="25">
        <v>0</v>
      </c>
      <c r="I62" s="78"/>
      <c r="J62" s="20"/>
      <c r="K62" s="33"/>
    </row>
    <row r="63" spans="1:11" s="22" customFormat="1" ht="28.9" customHeight="1" x14ac:dyDescent="0.2">
      <c r="A63" s="13"/>
      <c r="B63" s="43">
        <v>590</v>
      </c>
      <c r="C63" s="44" t="s">
        <v>59</v>
      </c>
      <c r="D63" s="46"/>
      <c r="E63" s="26"/>
      <c r="F63" s="26"/>
      <c r="G63" s="26"/>
      <c r="H63" s="25">
        <v>0</v>
      </c>
      <c r="I63" s="78"/>
      <c r="J63" s="32">
        <f>SUM(D63:H63)</f>
        <v>0</v>
      </c>
      <c r="K63" s="33"/>
    </row>
    <row r="64" spans="1:11" s="22" customFormat="1" ht="28.9" customHeight="1" x14ac:dyDescent="0.2">
      <c r="A64" s="13"/>
      <c r="B64" s="23">
        <v>600</v>
      </c>
      <c r="C64" s="24" t="s">
        <v>60</v>
      </c>
      <c r="D64" s="34"/>
      <c r="E64" s="26"/>
      <c r="F64" s="26"/>
      <c r="G64" s="26"/>
      <c r="H64" s="25">
        <v>0</v>
      </c>
      <c r="I64" s="19"/>
      <c r="J64" s="20"/>
      <c r="K64" s="36">
        <f>SUM(D64:H64)</f>
        <v>0</v>
      </c>
    </row>
    <row r="65" spans="1:11" s="22" customFormat="1" ht="28.9" customHeight="1" x14ac:dyDescent="0.2">
      <c r="A65" s="13"/>
      <c r="B65" s="23">
        <v>700</v>
      </c>
      <c r="C65" s="24" t="s">
        <v>61</v>
      </c>
      <c r="D65" s="25">
        <f>D66+D67+D68</f>
        <v>66082</v>
      </c>
      <c r="E65" s="26"/>
      <c r="F65" s="26"/>
      <c r="G65" s="26"/>
      <c r="H65" s="25">
        <v>0</v>
      </c>
      <c r="I65" s="19"/>
      <c r="J65" s="20"/>
      <c r="K65" s="36">
        <f>SUM(D65:H65)</f>
        <v>66082</v>
      </c>
    </row>
    <row r="66" spans="1:11" s="22" customFormat="1" ht="28.9" customHeight="1" x14ac:dyDescent="0.2">
      <c r="A66" s="13"/>
      <c r="B66" s="47">
        <v>730</v>
      </c>
      <c r="C66" s="44" t="s">
        <v>62</v>
      </c>
      <c r="D66" s="69">
        <v>59859</v>
      </c>
      <c r="E66" s="26"/>
      <c r="F66" s="26"/>
      <c r="G66" s="26"/>
      <c r="H66" s="25"/>
      <c r="I66" s="78"/>
      <c r="J66" s="32">
        <f>SUM(D66:H66)</f>
        <v>59859</v>
      </c>
      <c r="K66" s="33"/>
    </row>
    <row r="67" spans="1:11" s="22" customFormat="1" ht="28.9" customHeight="1" x14ac:dyDescent="0.2">
      <c r="A67" s="107"/>
      <c r="B67" s="119">
        <v>730</v>
      </c>
      <c r="C67" s="120" t="s">
        <v>76</v>
      </c>
      <c r="D67" s="116">
        <f>BHKW_Vorschlag_1!D85</f>
        <v>5103.0000000000009</v>
      </c>
      <c r="E67" s="102"/>
      <c r="F67" s="102"/>
      <c r="G67" s="102"/>
      <c r="H67" s="103"/>
      <c r="I67" s="121"/>
      <c r="J67" s="105">
        <f>SUM(D67:H67)</f>
        <v>5103.0000000000009</v>
      </c>
      <c r="K67" s="33"/>
    </row>
    <row r="68" spans="1:11" s="22" customFormat="1" ht="28.9" customHeight="1" x14ac:dyDescent="0.2">
      <c r="A68" s="13"/>
      <c r="B68" s="47">
        <v>770</v>
      </c>
      <c r="C68" s="44" t="s">
        <v>63</v>
      </c>
      <c r="D68" s="69">
        <f>D69+D70</f>
        <v>1120</v>
      </c>
      <c r="E68" s="26"/>
      <c r="F68" s="26"/>
      <c r="G68" s="26"/>
      <c r="H68" s="25"/>
      <c r="I68" s="78"/>
      <c r="J68" s="32">
        <f>SUM(D68:H68)</f>
        <v>1120</v>
      </c>
      <c r="K68" s="33"/>
    </row>
    <row r="69" spans="1:11" s="22" customFormat="1" ht="28.9" customHeight="1" x14ac:dyDescent="0.2">
      <c r="A69" s="13"/>
      <c r="B69" s="56">
        <v>771</v>
      </c>
      <c r="C69" s="57" t="s">
        <v>64</v>
      </c>
      <c r="D69" s="69">
        <v>1120</v>
      </c>
      <c r="E69" s="26"/>
      <c r="F69" s="26"/>
      <c r="G69" s="26"/>
      <c r="H69" s="25">
        <v>0</v>
      </c>
      <c r="I69" s="78"/>
      <c r="J69" s="20"/>
      <c r="K69" s="33"/>
    </row>
    <row r="70" spans="1:11" s="22" customFormat="1" ht="28.9" customHeight="1" x14ac:dyDescent="0.2">
      <c r="A70" s="13"/>
      <c r="B70" s="56">
        <v>779</v>
      </c>
      <c r="C70" s="57" t="s">
        <v>65</v>
      </c>
      <c r="D70" s="76">
        <v>0</v>
      </c>
      <c r="E70" s="34"/>
      <c r="F70" s="26"/>
      <c r="G70" s="34"/>
      <c r="H70" s="25">
        <v>0</v>
      </c>
      <c r="I70" s="78"/>
      <c r="J70" s="20"/>
      <c r="K70" s="33"/>
    </row>
    <row r="71" spans="1:11" s="22" customFormat="1" ht="6.6" customHeight="1" x14ac:dyDescent="0.2">
      <c r="A71" s="79"/>
      <c r="B71" s="80"/>
      <c r="C71" s="81"/>
      <c r="D71" s="70"/>
      <c r="E71" s="70"/>
      <c r="F71" s="35"/>
      <c r="G71" s="69"/>
      <c r="H71" s="69"/>
      <c r="I71" s="78"/>
      <c r="J71" s="69"/>
      <c r="K71" s="82"/>
    </row>
    <row r="72" spans="1:11" s="22" customFormat="1" ht="29.65" customHeight="1" x14ac:dyDescent="0.2">
      <c r="A72" s="83"/>
      <c r="B72" s="80"/>
      <c r="C72" s="81" t="s">
        <v>66</v>
      </c>
      <c r="D72" s="69">
        <f>D65+D53+D26+D13+D9</f>
        <v>338512</v>
      </c>
      <c r="E72" s="69">
        <f>E53+E26+E13</f>
        <v>0</v>
      </c>
      <c r="F72" s="69">
        <f>F26+F13</f>
        <v>0</v>
      </c>
      <c r="G72" s="69">
        <f>G26</f>
        <v>0</v>
      </c>
      <c r="H72" s="69">
        <f>H53+H26+H13+H11</f>
        <v>0</v>
      </c>
      <c r="I72" s="78"/>
      <c r="J72" s="72"/>
      <c r="K72" s="84"/>
    </row>
    <row r="73" spans="1:11" s="22" customFormat="1" ht="40.15" customHeight="1" thickBot="1" x14ac:dyDescent="0.25">
      <c r="A73" s="85"/>
      <c r="B73" s="86"/>
      <c r="C73" s="87" t="s">
        <v>67</v>
      </c>
      <c r="D73" s="88"/>
      <c r="E73" s="88"/>
      <c r="F73" s="89"/>
      <c r="G73" s="89"/>
      <c r="H73" s="89"/>
      <c r="I73" s="90"/>
      <c r="J73" s="91"/>
      <c r="K73" s="92">
        <f>K65+K64+K53+K26+K13+K9+K8</f>
        <v>338512</v>
      </c>
    </row>
    <row r="74" spans="1:11" ht="6.6" customHeight="1" thickTop="1" x14ac:dyDescent="0.25">
      <c r="A74" s="93"/>
      <c r="B74" s="94"/>
      <c r="D74"/>
      <c r="E74"/>
    </row>
    <row r="75" spans="1:11" ht="15.75" x14ac:dyDescent="0.2">
      <c r="A75" s="97"/>
      <c r="B75"/>
    </row>
    <row r="76" spans="1:11" ht="15.75" x14ac:dyDescent="0.2">
      <c r="A76" s="97"/>
      <c r="B76"/>
    </row>
    <row r="77" spans="1:11" ht="15.75" x14ac:dyDescent="0.2">
      <c r="A77" s="97"/>
      <c r="B77"/>
    </row>
    <row r="78" spans="1:11" ht="15.75" x14ac:dyDescent="0.2">
      <c r="A78" s="97"/>
      <c r="B78"/>
      <c r="E78"/>
      <c r="F78"/>
      <c r="G78"/>
    </row>
    <row r="79" spans="1:11" ht="15.75" x14ac:dyDescent="0.2">
      <c r="A79" s="97"/>
      <c r="B79"/>
    </row>
    <row r="83" spans="1:1" x14ac:dyDescent="0.2">
      <c r="A83"/>
    </row>
  </sheetData>
  <mergeCells count="3">
    <mergeCell ref="A1:K1"/>
    <mergeCell ref="A3:K3"/>
    <mergeCell ref="C4:C7"/>
  </mergeCells>
  <pageMargins left="1.1399999999999999" right="0.23" top="0.48" bottom="0.4" header="0.31496062992125984" footer="0.22"/>
  <pageSetup paperSize="8" scale="48" fitToHeight="2" orientation="portrait" horizontalDpi="4294967292" verticalDpi="300" r:id="rId1"/>
  <headerFooter alignWithMargins="0">
    <oddHeader xml:space="preserve">&amp;L&amp;D - &amp;T&amp;R&amp;14Anlage zur Kostenberechnung&amp;10
</oddHeader>
    <oddFooter>&amp;L&amp;14Musterplanung &amp;11Wärmeversorgungsanlagen der Bundeswehr, Stand 10/1997&amp;C&amp;14Seite &amp;P&amp;R&amp;F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65"/>
  <sheetViews>
    <sheetView zoomScale="75" workbookViewId="0">
      <selection activeCell="C61" sqref="C60:C61"/>
    </sheetView>
  </sheetViews>
  <sheetFormatPr baseColWidth="10" defaultRowHeight="12.75" x14ac:dyDescent="0.2"/>
  <cols>
    <col min="1" max="1" width="9.5703125" style="98" customWidth="1"/>
    <col min="2" max="2" width="50.7109375" style="95" customWidth="1"/>
    <col min="3" max="7" width="15.7109375" style="96" customWidth="1"/>
    <col min="8" max="8" width="2.42578125" customWidth="1"/>
    <col min="9" max="9" width="16.7109375" customWidth="1"/>
    <col min="10" max="10" width="21.28515625" style="12" customWidth="1"/>
    <col min="11" max="16384" width="11.42578125" style="12"/>
  </cols>
  <sheetData>
    <row r="4" spans="1:11" ht="13.5" thickBot="1" x14ac:dyDescent="0.25"/>
    <row r="5" spans="1:11" s="1" customFormat="1" ht="30.75" thickBot="1" x14ac:dyDescent="0.25">
      <c r="A5" s="334" t="s">
        <v>81</v>
      </c>
      <c r="B5" s="335"/>
      <c r="C5" s="335"/>
      <c r="D5" s="335"/>
      <c r="E5" s="335"/>
      <c r="F5" s="335"/>
      <c r="G5" s="335"/>
      <c r="H5" s="335"/>
      <c r="I5" s="335"/>
      <c r="J5" s="336"/>
      <c r="K5" s="289"/>
    </row>
    <row r="6" spans="1:11" s="4" customFormat="1" ht="18" customHeight="1" thickBot="1" x14ac:dyDescent="0.25">
      <c r="A6" s="98"/>
      <c r="B6" s="95"/>
      <c r="C6" s="96"/>
      <c r="D6" s="96"/>
      <c r="E6" s="96"/>
      <c r="F6" s="96"/>
      <c r="G6" s="96"/>
      <c r="H6"/>
      <c r="I6"/>
      <c r="J6" s="12"/>
    </row>
    <row r="7" spans="1:11" s="4" customFormat="1" ht="35.25" customHeight="1" thickBot="1" x14ac:dyDescent="0.25">
      <c r="A7" s="337" t="s">
        <v>100</v>
      </c>
      <c r="B7" s="338"/>
      <c r="C7" s="338"/>
      <c r="D7" s="338"/>
      <c r="E7" s="338"/>
      <c r="F7" s="338"/>
      <c r="G7" s="338"/>
      <c r="H7" s="339"/>
      <c r="I7" s="338"/>
      <c r="J7" s="340"/>
    </row>
    <row r="8" spans="1:11" s="4" customFormat="1" ht="18" customHeight="1" x14ac:dyDescent="0.25">
      <c r="A8" s="297"/>
      <c r="B8" s="341" t="s">
        <v>82</v>
      </c>
      <c r="C8" s="153" t="s">
        <v>0</v>
      </c>
      <c r="D8" s="153" t="s">
        <v>1</v>
      </c>
      <c r="E8" s="153" t="s">
        <v>2</v>
      </c>
      <c r="F8" s="153" t="s">
        <v>3</v>
      </c>
      <c r="G8" s="153" t="s">
        <v>4</v>
      </c>
      <c r="H8" s="317"/>
      <c r="I8" s="159" t="s">
        <v>5</v>
      </c>
      <c r="J8" s="160" t="s">
        <v>6</v>
      </c>
    </row>
    <row r="9" spans="1:11" s="4" customFormat="1" ht="18" customHeight="1" x14ac:dyDescent="0.3">
      <c r="A9" s="298" t="s">
        <v>79</v>
      </c>
      <c r="B9" s="342"/>
      <c r="C9" s="5"/>
      <c r="D9" s="5"/>
      <c r="E9" s="6"/>
      <c r="F9" s="5"/>
      <c r="G9" s="6" t="s">
        <v>7</v>
      </c>
      <c r="H9" s="2"/>
      <c r="I9" s="3" t="s">
        <v>8</v>
      </c>
      <c r="J9" s="162" t="s">
        <v>8</v>
      </c>
    </row>
    <row r="10" spans="1:11" s="4" customFormat="1" ht="18" customHeight="1" x14ac:dyDescent="0.25">
      <c r="A10" s="299">
        <v>276</v>
      </c>
      <c r="B10" s="342"/>
      <c r="C10" s="5"/>
      <c r="D10" s="5"/>
      <c r="E10" s="5"/>
      <c r="F10" s="5"/>
      <c r="G10" s="6" t="s">
        <v>9</v>
      </c>
      <c r="H10" s="7"/>
      <c r="I10" s="3"/>
      <c r="J10" s="162"/>
    </row>
    <row r="11" spans="1:11" ht="18" customHeight="1" thickBot="1" x14ac:dyDescent="0.3">
      <c r="A11" s="300"/>
      <c r="B11" s="343"/>
      <c r="C11" s="9" t="s">
        <v>10</v>
      </c>
      <c r="D11" s="9" t="s">
        <v>10</v>
      </c>
      <c r="E11" s="9" t="s">
        <v>10</v>
      </c>
      <c r="F11" s="9" t="s">
        <v>10</v>
      </c>
      <c r="G11" s="9" t="s">
        <v>10</v>
      </c>
      <c r="H11" s="10"/>
      <c r="I11" s="11" t="s">
        <v>10</v>
      </c>
      <c r="J11" s="165" t="s">
        <v>10</v>
      </c>
    </row>
    <row r="12" spans="1:11" s="22" customFormat="1" ht="28.9" customHeight="1" x14ac:dyDescent="0.2">
      <c r="A12" s="301">
        <v>100</v>
      </c>
      <c r="B12" s="15" t="s">
        <v>11</v>
      </c>
      <c r="C12" s="16"/>
      <c r="D12" s="17"/>
      <c r="E12" s="17"/>
      <c r="F12" s="17"/>
      <c r="G12" s="18"/>
      <c r="H12" s="19"/>
      <c r="I12" s="20"/>
      <c r="J12" s="21"/>
    </row>
    <row r="13" spans="1:11" s="22" customFormat="1" ht="28.9" customHeight="1" x14ac:dyDescent="0.2">
      <c r="A13" s="302">
        <v>200</v>
      </c>
      <c r="B13" s="24" t="s">
        <v>12</v>
      </c>
      <c r="C13" s="25"/>
      <c r="D13" s="26"/>
      <c r="E13" s="26"/>
      <c r="F13" s="26"/>
      <c r="G13" s="25"/>
      <c r="H13" s="19"/>
      <c r="I13" s="20"/>
      <c r="J13" s="27"/>
    </row>
    <row r="14" spans="1:11" s="22" customFormat="1" ht="28.9" customHeight="1" x14ac:dyDescent="0.2">
      <c r="A14" s="303">
        <v>210</v>
      </c>
      <c r="B14" s="30" t="s">
        <v>13</v>
      </c>
      <c r="C14" s="31"/>
      <c r="D14" s="26"/>
      <c r="E14" s="26"/>
      <c r="F14" s="26"/>
      <c r="G14" s="25"/>
      <c r="H14" s="19"/>
      <c r="I14" s="32"/>
      <c r="J14" s="33"/>
    </row>
    <row r="15" spans="1:11" s="22" customFormat="1" ht="28.9" customHeight="1" x14ac:dyDescent="0.2">
      <c r="A15" s="303">
        <v>220</v>
      </c>
      <c r="B15" s="30" t="s">
        <v>68</v>
      </c>
      <c r="C15" s="25"/>
      <c r="D15" s="26"/>
      <c r="E15" s="26"/>
      <c r="F15" s="26"/>
      <c r="G15" s="25"/>
      <c r="H15" s="19"/>
      <c r="I15" s="32"/>
      <c r="J15" s="33"/>
    </row>
    <row r="16" spans="1:11" s="22" customFormat="1" ht="28.9" customHeight="1" x14ac:dyDescent="0.2">
      <c r="A16" s="303">
        <v>230</v>
      </c>
      <c r="B16" s="30" t="s">
        <v>69</v>
      </c>
      <c r="C16" s="31"/>
      <c r="D16" s="34"/>
      <c r="E16" s="34"/>
      <c r="F16" s="26"/>
      <c r="G16" s="25"/>
      <c r="H16" s="19"/>
      <c r="I16" s="32"/>
      <c r="J16" s="33"/>
    </row>
    <row r="17" spans="1:10" s="22" customFormat="1" ht="28.9" customHeight="1" x14ac:dyDescent="0.2">
      <c r="A17" s="302">
        <v>300</v>
      </c>
      <c r="B17" s="24" t="s">
        <v>106</v>
      </c>
      <c r="C17" s="25"/>
      <c r="D17" s="35"/>
      <c r="E17" s="25"/>
      <c r="F17" s="26"/>
      <c r="G17" s="25"/>
      <c r="H17" s="19"/>
      <c r="I17" s="20"/>
      <c r="J17" s="36"/>
    </row>
    <row r="18" spans="1:10" s="22" customFormat="1" ht="28.9" customHeight="1" x14ac:dyDescent="0.2">
      <c r="A18" s="318" t="s">
        <v>15</v>
      </c>
      <c r="B18" s="48" t="s">
        <v>101</v>
      </c>
      <c r="C18" s="202"/>
      <c r="D18" s="295"/>
      <c r="E18" s="295"/>
      <c r="F18" s="295"/>
      <c r="G18" s="295"/>
      <c r="H18" s="19"/>
      <c r="I18" s="32"/>
      <c r="J18" s="33"/>
    </row>
    <row r="19" spans="1:10" s="22" customFormat="1" ht="28.9" customHeight="1" x14ac:dyDescent="0.2">
      <c r="A19" s="304">
        <v>390</v>
      </c>
      <c r="B19" s="48" t="s">
        <v>24</v>
      </c>
      <c r="C19" s="35"/>
      <c r="D19" s="26"/>
      <c r="E19" s="25"/>
      <c r="F19" s="26"/>
      <c r="G19" s="25"/>
      <c r="H19" s="19"/>
      <c r="I19" s="32"/>
      <c r="J19" s="33"/>
    </row>
    <row r="20" spans="1:10" s="22" customFormat="1" ht="28.9" customHeight="1" x14ac:dyDescent="0.2">
      <c r="A20" s="305">
        <v>394</v>
      </c>
      <c r="B20" s="51" t="s">
        <v>25</v>
      </c>
      <c r="C20" s="25"/>
      <c r="E20" s="25"/>
      <c r="F20" s="26"/>
      <c r="G20" s="25"/>
      <c r="H20" s="19"/>
      <c r="I20" s="20"/>
      <c r="J20" s="33"/>
    </row>
    <row r="21" spans="1:10" s="22" customFormat="1" ht="28.9" customHeight="1" x14ac:dyDescent="0.2">
      <c r="A21" s="305">
        <v>399</v>
      </c>
      <c r="B21" s="51" t="s">
        <v>26</v>
      </c>
      <c r="C21" s="35"/>
      <c r="D21" s="34"/>
      <c r="E21" s="25"/>
      <c r="F21" s="34"/>
      <c r="G21" s="25"/>
      <c r="H21" s="19"/>
      <c r="I21" s="20"/>
      <c r="J21" s="33"/>
    </row>
    <row r="22" spans="1:10" s="22" customFormat="1" ht="28.9" customHeight="1" x14ac:dyDescent="0.2">
      <c r="A22" s="302">
        <v>400</v>
      </c>
      <c r="B22" s="24" t="s">
        <v>27</v>
      </c>
      <c r="C22" s="25"/>
      <c r="D22" s="35"/>
      <c r="E22" s="25"/>
      <c r="F22" s="25"/>
      <c r="G22" s="25"/>
      <c r="H22" s="19"/>
      <c r="I22" s="20"/>
      <c r="J22" s="27"/>
    </row>
    <row r="23" spans="1:10" s="22" customFormat="1" ht="28.9" customHeight="1" x14ac:dyDescent="0.2">
      <c r="A23" s="304">
        <v>410</v>
      </c>
      <c r="B23" s="48" t="s">
        <v>28</v>
      </c>
      <c r="C23" s="35"/>
      <c r="D23" s="46"/>
      <c r="E23" s="25"/>
      <c r="F23" s="46"/>
      <c r="G23" s="25"/>
      <c r="H23" s="19"/>
      <c r="I23" s="32"/>
      <c r="J23" s="33"/>
    </row>
    <row r="24" spans="1:10" s="22" customFormat="1" ht="28.9" customHeight="1" x14ac:dyDescent="0.2">
      <c r="A24" s="306" t="s">
        <v>107</v>
      </c>
      <c r="B24" s="292" t="s">
        <v>102</v>
      </c>
      <c r="C24" s="25"/>
      <c r="D24" s="42"/>
      <c r="E24" s="20"/>
      <c r="F24" s="42"/>
      <c r="G24" s="42"/>
      <c r="H24" s="19"/>
      <c r="I24" s="55"/>
      <c r="J24" s="33"/>
    </row>
    <row r="25" spans="1:10" s="22" customFormat="1" ht="28.9" customHeight="1" x14ac:dyDescent="0.2">
      <c r="A25" s="304">
        <v>420</v>
      </c>
      <c r="B25" s="48" t="s">
        <v>33</v>
      </c>
      <c r="C25" s="25"/>
      <c r="D25" s="26"/>
      <c r="E25" s="25"/>
      <c r="F25" s="26"/>
      <c r="G25" s="25"/>
      <c r="H25" s="19"/>
      <c r="I25" s="32"/>
      <c r="J25" s="33"/>
    </row>
    <row r="26" spans="1:10" s="22" customFormat="1" ht="28.9" customHeight="1" x14ac:dyDescent="0.2">
      <c r="A26" s="305">
        <v>421</v>
      </c>
      <c r="B26" s="51" t="s">
        <v>34</v>
      </c>
      <c r="C26" s="25"/>
      <c r="D26" s="26"/>
      <c r="E26" s="31"/>
      <c r="F26" s="26"/>
      <c r="G26" s="25"/>
      <c r="H26" s="19"/>
      <c r="I26" s="55"/>
      <c r="J26" s="33"/>
    </row>
    <row r="27" spans="1:10" s="22" customFormat="1" ht="28.9" customHeight="1" x14ac:dyDescent="0.2">
      <c r="A27" s="306">
        <v>422</v>
      </c>
      <c r="B27" s="292" t="s">
        <v>35</v>
      </c>
      <c r="C27" s="46"/>
      <c r="D27" s="26"/>
      <c r="E27" s="25"/>
      <c r="F27" s="26"/>
      <c r="G27" s="25"/>
      <c r="H27" s="19"/>
      <c r="I27" s="55"/>
      <c r="J27" s="33"/>
    </row>
    <row r="28" spans="1:10" s="22" customFormat="1" ht="28.9" customHeight="1" x14ac:dyDescent="0.2">
      <c r="A28" s="304">
        <v>440</v>
      </c>
      <c r="B28" s="48" t="s">
        <v>38</v>
      </c>
      <c r="C28" s="25"/>
      <c r="D28" s="26"/>
      <c r="E28" s="26"/>
      <c r="F28" s="26"/>
      <c r="G28" s="25"/>
      <c r="H28" s="19"/>
      <c r="I28" s="32"/>
      <c r="J28" s="33"/>
    </row>
    <row r="29" spans="1:10" s="22" customFormat="1" ht="28.9" customHeight="1" x14ac:dyDescent="0.2">
      <c r="A29" s="319" t="s">
        <v>96</v>
      </c>
      <c r="B29" s="51" t="s">
        <v>103</v>
      </c>
      <c r="C29" s="25"/>
      <c r="D29" s="42"/>
      <c r="E29" s="42"/>
      <c r="F29" s="42"/>
      <c r="G29" s="42"/>
      <c r="H29" s="19"/>
      <c r="I29" s="20"/>
      <c r="J29" s="33"/>
    </row>
    <row r="30" spans="1:10" s="22" customFormat="1" ht="28.9" customHeight="1" x14ac:dyDescent="0.2">
      <c r="A30" s="304">
        <v>480</v>
      </c>
      <c r="B30" s="48" t="s">
        <v>45</v>
      </c>
      <c r="C30" s="25"/>
      <c r="D30" s="35"/>
      <c r="E30" s="25"/>
      <c r="F30" s="25"/>
      <c r="G30" s="25"/>
      <c r="H30" s="19"/>
      <c r="I30" s="32"/>
      <c r="J30" s="33"/>
    </row>
    <row r="31" spans="1:10" s="22" customFormat="1" ht="28.9" customHeight="1" x14ac:dyDescent="0.2">
      <c r="A31" s="305" t="s">
        <v>95</v>
      </c>
      <c r="B31" s="51" t="s">
        <v>104</v>
      </c>
      <c r="C31" s="25"/>
      <c r="D31" s="270"/>
      <c r="E31" s="270"/>
      <c r="F31" s="202"/>
      <c r="G31" s="206"/>
      <c r="H31" s="19"/>
      <c r="I31" s="20"/>
      <c r="J31" s="33"/>
    </row>
    <row r="32" spans="1:10" s="74" customFormat="1" ht="30.75" customHeight="1" x14ac:dyDescent="0.2">
      <c r="A32" s="307">
        <v>483</v>
      </c>
      <c r="B32" s="293" t="s">
        <v>46</v>
      </c>
      <c r="C32" s="31"/>
      <c r="D32" s="46"/>
      <c r="E32" s="31"/>
      <c r="F32" s="69"/>
      <c r="G32" s="69"/>
      <c r="H32" s="19"/>
      <c r="I32" s="72"/>
      <c r="J32" s="73"/>
    </row>
    <row r="33" spans="1:10" s="22" customFormat="1" ht="28.9" customHeight="1" x14ac:dyDescent="0.2">
      <c r="A33" s="304">
        <v>490</v>
      </c>
      <c r="B33" s="48" t="s">
        <v>48</v>
      </c>
      <c r="C33" s="76"/>
      <c r="D33" s="26"/>
      <c r="E33" s="25"/>
      <c r="F33" s="46"/>
      <c r="G33" s="25"/>
      <c r="H33" s="19"/>
      <c r="I33" s="32"/>
      <c r="J33" s="33"/>
    </row>
    <row r="34" spans="1:10" s="22" customFormat="1" ht="28.9" customHeight="1" x14ac:dyDescent="0.2">
      <c r="A34" s="305">
        <v>494</v>
      </c>
      <c r="B34" s="51" t="s">
        <v>49</v>
      </c>
      <c r="C34" s="76"/>
      <c r="D34" s="26"/>
      <c r="E34" s="25"/>
      <c r="F34" s="26"/>
      <c r="G34" s="25"/>
      <c r="H34" s="19"/>
      <c r="I34" s="20"/>
      <c r="J34" s="33"/>
    </row>
    <row r="35" spans="1:10" s="22" customFormat="1" ht="28.9" customHeight="1" x14ac:dyDescent="0.2">
      <c r="A35" s="305">
        <v>499</v>
      </c>
      <c r="B35" s="51" t="s">
        <v>50</v>
      </c>
      <c r="C35" s="76"/>
      <c r="D35" s="34"/>
      <c r="E35" s="25"/>
      <c r="F35" s="26"/>
      <c r="G35" s="25"/>
      <c r="H35" s="19"/>
      <c r="I35" s="20"/>
      <c r="J35" s="33"/>
    </row>
    <row r="36" spans="1:10" s="22" customFormat="1" ht="28.9" customHeight="1" x14ac:dyDescent="0.2">
      <c r="A36" s="302">
        <v>500</v>
      </c>
      <c r="B36" s="24" t="s">
        <v>51</v>
      </c>
      <c r="C36" s="76"/>
      <c r="D36" s="35"/>
      <c r="E36" s="46"/>
      <c r="F36" s="26"/>
      <c r="G36" s="25"/>
      <c r="H36" s="19"/>
      <c r="I36" s="20"/>
      <c r="J36" s="36"/>
    </row>
    <row r="37" spans="1:10" s="22" customFormat="1" ht="28.9" customHeight="1" x14ac:dyDescent="0.2">
      <c r="A37" s="304">
        <v>540</v>
      </c>
      <c r="B37" s="48" t="s">
        <v>54</v>
      </c>
      <c r="C37" s="76"/>
      <c r="D37" s="35"/>
      <c r="E37" s="26"/>
      <c r="F37" s="26"/>
      <c r="G37" s="25"/>
      <c r="H37" s="19"/>
      <c r="I37" s="32"/>
      <c r="J37" s="33"/>
    </row>
    <row r="38" spans="1:10" s="22" customFormat="1" ht="28.9" customHeight="1" x14ac:dyDescent="0.2">
      <c r="A38" s="305">
        <v>544</v>
      </c>
      <c r="B38" s="51" t="s">
        <v>33</v>
      </c>
      <c r="C38" s="26"/>
      <c r="D38" s="35"/>
      <c r="E38" s="26"/>
      <c r="F38" s="26"/>
      <c r="G38" s="25"/>
      <c r="H38" s="78"/>
      <c r="I38" s="20"/>
      <c r="J38" s="33"/>
    </row>
    <row r="39" spans="1:10" s="22" customFormat="1" ht="28.9" customHeight="1" x14ac:dyDescent="0.2">
      <c r="A39" s="305">
        <v>547</v>
      </c>
      <c r="B39" s="51" t="s">
        <v>57</v>
      </c>
      <c r="C39" s="34"/>
      <c r="D39" s="296"/>
      <c r="E39" s="26"/>
      <c r="F39" s="26"/>
      <c r="G39" s="25"/>
      <c r="H39" s="78"/>
      <c r="I39" s="20"/>
      <c r="J39" s="33"/>
    </row>
    <row r="40" spans="1:10" s="22" customFormat="1" ht="28.9" customHeight="1" x14ac:dyDescent="0.2">
      <c r="A40" s="305">
        <v>548</v>
      </c>
      <c r="B40" s="51" t="s">
        <v>58</v>
      </c>
      <c r="C40" s="76"/>
      <c r="D40" s="34"/>
      <c r="E40" s="26"/>
      <c r="F40" s="26"/>
      <c r="G40" s="25"/>
      <c r="H40" s="78"/>
      <c r="I40" s="20"/>
      <c r="J40" s="33"/>
    </row>
    <row r="41" spans="1:10" s="22" customFormat="1" ht="28.9" customHeight="1" x14ac:dyDescent="0.2">
      <c r="A41" s="308">
        <v>590</v>
      </c>
      <c r="B41" s="44" t="s">
        <v>59</v>
      </c>
      <c r="C41" s="46"/>
      <c r="D41" s="26"/>
      <c r="E41" s="26"/>
      <c r="F41" s="26"/>
      <c r="G41" s="25"/>
      <c r="H41" s="78"/>
      <c r="I41" s="32"/>
      <c r="J41" s="33"/>
    </row>
    <row r="42" spans="1:10" s="22" customFormat="1" ht="28.9" customHeight="1" x14ac:dyDescent="0.2">
      <c r="A42" s="305">
        <v>594</v>
      </c>
      <c r="B42" s="51" t="s">
        <v>92</v>
      </c>
      <c r="C42" s="26"/>
      <c r="D42" s="31"/>
      <c r="E42" s="26"/>
      <c r="F42" s="26"/>
      <c r="G42" s="25"/>
      <c r="H42" s="78"/>
      <c r="I42" s="32"/>
      <c r="J42" s="33"/>
    </row>
    <row r="43" spans="1:10" s="22" customFormat="1" ht="28.9" customHeight="1" x14ac:dyDescent="0.2">
      <c r="A43" s="305">
        <v>599</v>
      </c>
      <c r="B43" s="51" t="s">
        <v>93</v>
      </c>
      <c r="C43" s="34"/>
      <c r="D43" s="31"/>
      <c r="E43" s="26"/>
      <c r="F43" s="26"/>
      <c r="G43" s="25"/>
      <c r="H43" s="19"/>
      <c r="I43" s="20"/>
      <c r="J43" s="36"/>
    </row>
    <row r="44" spans="1:10" s="22" customFormat="1" ht="28.9" customHeight="1" x14ac:dyDescent="0.2">
      <c r="A44" s="302">
        <v>700</v>
      </c>
      <c r="B44" s="24" t="s">
        <v>61</v>
      </c>
      <c r="C44" s="25"/>
      <c r="D44" s="26"/>
      <c r="E44" s="31"/>
      <c r="F44" s="31"/>
      <c r="G44" s="25"/>
      <c r="H44" s="19"/>
      <c r="I44" s="20"/>
      <c r="J44" s="36"/>
    </row>
    <row r="45" spans="1:10" s="22" customFormat="1" ht="28.9" customHeight="1" x14ac:dyDescent="0.2">
      <c r="A45" s="304">
        <v>770</v>
      </c>
      <c r="B45" s="44" t="s">
        <v>63</v>
      </c>
      <c r="C45" s="69"/>
      <c r="D45" s="31"/>
      <c r="E45" s="31"/>
      <c r="F45" s="31"/>
      <c r="G45" s="25"/>
      <c r="H45" s="78"/>
      <c r="I45" s="32"/>
      <c r="J45" s="33"/>
    </row>
    <row r="46" spans="1:10" s="22" customFormat="1" ht="28.9" customHeight="1" x14ac:dyDescent="0.2">
      <c r="A46" s="305">
        <v>771</v>
      </c>
      <c r="B46" s="51" t="s">
        <v>64</v>
      </c>
      <c r="C46" s="69"/>
      <c r="D46" s="31"/>
      <c r="E46" s="31"/>
      <c r="F46" s="31"/>
      <c r="G46" s="25"/>
      <c r="H46" s="78"/>
      <c r="I46" s="20"/>
      <c r="J46" s="33"/>
    </row>
    <row r="47" spans="1:10" s="22" customFormat="1" ht="28.9" customHeight="1" x14ac:dyDescent="0.2">
      <c r="A47" s="305">
        <v>779</v>
      </c>
      <c r="B47" s="51" t="s">
        <v>65</v>
      </c>
      <c r="C47" s="76"/>
      <c r="D47" s="34"/>
      <c r="E47" s="26"/>
      <c r="F47" s="34"/>
      <c r="G47" s="25"/>
      <c r="H47" s="78"/>
      <c r="I47" s="20"/>
      <c r="J47" s="33"/>
    </row>
    <row r="48" spans="1:10" s="22" customFormat="1" ht="6.6" customHeight="1" x14ac:dyDescent="0.2">
      <c r="A48" s="309"/>
      <c r="B48" s="81"/>
      <c r="C48" s="70"/>
      <c r="D48" s="70"/>
      <c r="E48" s="35"/>
      <c r="F48" s="69"/>
      <c r="G48" s="69"/>
      <c r="H48" s="78"/>
      <c r="I48" s="69"/>
      <c r="J48" s="82"/>
    </row>
    <row r="49" spans="1:12" s="22" customFormat="1" ht="29.65" customHeight="1" x14ac:dyDescent="0.2">
      <c r="A49" s="309"/>
      <c r="B49" s="294" t="s">
        <v>66</v>
      </c>
      <c r="C49" s="69"/>
      <c r="D49" s="69"/>
      <c r="E49" s="69"/>
      <c r="F49" s="69"/>
      <c r="G49" s="69"/>
      <c r="H49" s="78"/>
      <c r="I49" s="72"/>
      <c r="J49" s="84"/>
    </row>
    <row r="50" spans="1:12" s="22" customFormat="1" ht="40.15" customHeight="1" thickBot="1" x14ac:dyDescent="0.25">
      <c r="A50" s="310"/>
      <c r="B50" s="87" t="s">
        <v>67</v>
      </c>
      <c r="C50" s="88"/>
      <c r="D50" s="88"/>
      <c r="E50" s="89"/>
      <c r="F50" s="89"/>
      <c r="G50" s="89"/>
      <c r="H50" s="90"/>
      <c r="I50" s="91"/>
      <c r="J50" s="92"/>
    </row>
    <row r="51" spans="1:12" ht="6.6" customHeight="1" thickTop="1" x14ac:dyDescent="0.2">
      <c r="A51" s="94"/>
      <c r="C51"/>
      <c r="D51"/>
    </row>
    <row r="52" spans="1:12" s="22" customFormat="1" ht="28.9" customHeight="1" x14ac:dyDescent="0.2">
      <c r="B52" s="288" t="s">
        <v>98</v>
      </c>
      <c r="C52" s="279"/>
      <c r="D52" s="286"/>
      <c r="E52" s="279"/>
      <c r="F52" s="287"/>
      <c r="G52" s="279"/>
      <c r="H52" s="90"/>
      <c r="I52" s="290"/>
      <c r="J52" s="291"/>
      <c r="L52" s="285"/>
    </row>
    <row r="53" spans="1:12" s="22" customFormat="1" ht="28.9" customHeight="1" x14ac:dyDescent="0.2">
      <c r="A53" s="302">
        <v>300</v>
      </c>
      <c r="B53" s="311" t="s">
        <v>14</v>
      </c>
      <c r="C53" s="25"/>
      <c r="D53" s="273"/>
      <c r="E53" s="272"/>
      <c r="F53" s="274"/>
      <c r="G53" s="275"/>
      <c r="H53" s="19"/>
      <c r="I53" s="20"/>
      <c r="J53" s="36"/>
    </row>
    <row r="54" spans="1:12" s="22" customFormat="1" ht="28.9" customHeight="1" x14ac:dyDescent="0.2">
      <c r="A54" s="320" t="s">
        <v>15</v>
      </c>
      <c r="B54" s="312" t="s">
        <v>105</v>
      </c>
      <c r="C54" s="25"/>
      <c r="D54" s="276"/>
      <c r="E54" s="277"/>
      <c r="F54" s="271"/>
      <c r="G54" s="278"/>
      <c r="H54" s="19"/>
      <c r="I54" s="20"/>
      <c r="J54" s="280"/>
    </row>
    <row r="55" spans="1:12" s="22" customFormat="1" ht="28.9" customHeight="1" x14ac:dyDescent="0.2">
      <c r="A55" s="302">
        <v>400</v>
      </c>
      <c r="B55" s="311" t="s">
        <v>27</v>
      </c>
      <c r="C55" s="25"/>
      <c r="D55" s="276"/>
      <c r="E55" s="277"/>
      <c r="F55" s="277"/>
      <c r="G55" s="278"/>
      <c r="H55" s="19"/>
      <c r="I55" s="20"/>
      <c r="J55" s="27"/>
    </row>
    <row r="56" spans="1:12" s="22" customFormat="1" ht="28.9" customHeight="1" x14ac:dyDescent="0.2">
      <c r="A56" s="316">
        <v>421</v>
      </c>
      <c r="B56" s="313" t="s">
        <v>70</v>
      </c>
      <c r="C56" s="25"/>
      <c r="D56" s="276"/>
      <c r="E56" s="277"/>
      <c r="F56" s="271"/>
      <c r="G56" s="278"/>
      <c r="H56" s="19"/>
      <c r="I56" s="20"/>
      <c r="J56" s="280"/>
    </row>
    <row r="57" spans="1:12" s="22" customFormat="1" ht="28.9" customHeight="1" x14ac:dyDescent="0.2">
      <c r="A57" s="321" t="s">
        <v>96</v>
      </c>
      <c r="B57" s="313" t="s">
        <v>71</v>
      </c>
      <c r="C57" s="25"/>
      <c r="D57" s="276"/>
      <c r="E57" s="277"/>
      <c r="F57" s="271"/>
      <c r="G57" s="278"/>
      <c r="H57" s="19"/>
      <c r="I57" s="20"/>
      <c r="J57" s="280"/>
    </row>
    <row r="58" spans="1:12" s="22" customFormat="1" ht="28.9" customHeight="1" x14ac:dyDescent="0.2">
      <c r="A58" s="316" t="s">
        <v>97</v>
      </c>
      <c r="B58" s="313" t="s">
        <v>74</v>
      </c>
      <c r="C58" s="25"/>
      <c r="D58" s="276"/>
      <c r="E58" s="277"/>
      <c r="F58" s="271"/>
      <c r="G58" s="278"/>
      <c r="H58" s="19"/>
      <c r="I58" s="20"/>
      <c r="J58" s="280"/>
    </row>
    <row r="59" spans="1:12" s="22" customFormat="1" ht="28.9" customHeight="1" x14ac:dyDescent="0.2">
      <c r="A59" s="302">
        <v>700</v>
      </c>
      <c r="B59" s="311" t="s">
        <v>61</v>
      </c>
      <c r="C59" s="25"/>
      <c r="D59" s="276"/>
      <c r="E59" s="277"/>
      <c r="F59" s="277"/>
      <c r="G59" s="278"/>
      <c r="H59" s="19"/>
      <c r="I59" s="20"/>
      <c r="J59" s="27"/>
    </row>
    <row r="60" spans="1:12" s="22" customFormat="1" ht="28.9" customHeight="1" x14ac:dyDescent="0.2">
      <c r="A60" s="304">
        <v>770</v>
      </c>
      <c r="B60" s="44" t="s">
        <v>63</v>
      </c>
      <c r="C60" s="69"/>
      <c r="D60" s="31"/>
      <c r="E60" s="31"/>
      <c r="F60" s="31"/>
      <c r="G60" s="25"/>
      <c r="H60" s="78"/>
      <c r="I60" s="32"/>
      <c r="J60" s="33"/>
    </row>
    <row r="61" spans="1:12" s="22" customFormat="1" ht="28.9" customHeight="1" x14ac:dyDescent="0.2">
      <c r="A61" s="305">
        <v>771</v>
      </c>
      <c r="B61" s="51" t="s">
        <v>64</v>
      </c>
      <c r="C61" s="69"/>
      <c r="D61" s="31"/>
      <c r="E61" s="31"/>
      <c r="F61" s="31"/>
      <c r="G61" s="25"/>
      <c r="H61" s="78"/>
      <c r="I61" s="20"/>
      <c r="J61" s="33"/>
    </row>
    <row r="62" spans="1:12" s="22" customFormat="1" ht="6.6" customHeight="1" x14ac:dyDescent="0.2">
      <c r="A62" s="309"/>
      <c r="B62" s="314"/>
      <c r="C62" s="35"/>
      <c r="D62" s="276"/>
      <c r="E62" s="180"/>
      <c r="F62" s="277"/>
      <c r="G62" s="278"/>
      <c r="H62" s="78"/>
      <c r="I62" s="69"/>
      <c r="J62" s="82"/>
    </row>
    <row r="63" spans="1:12" s="22" customFormat="1" ht="29.65" customHeight="1" x14ac:dyDescent="0.2">
      <c r="A63" s="309"/>
      <c r="B63" s="314" t="s">
        <v>94</v>
      </c>
      <c r="C63" s="69"/>
      <c r="D63" s="281"/>
      <c r="E63" s="277"/>
      <c r="F63" s="277"/>
      <c r="G63" s="278"/>
      <c r="H63" s="78"/>
      <c r="I63" s="72"/>
      <c r="J63" s="280"/>
    </row>
    <row r="64" spans="1:12" s="22" customFormat="1" ht="40.15" customHeight="1" thickBot="1" x14ac:dyDescent="0.25">
      <c r="A64" s="310"/>
      <c r="B64" s="315" t="s">
        <v>99</v>
      </c>
      <c r="C64" s="88"/>
      <c r="D64" s="282"/>
      <c r="E64" s="283"/>
      <c r="F64" s="283"/>
      <c r="G64" s="284"/>
      <c r="H64" s="90"/>
      <c r="I64" s="91"/>
      <c r="J64" s="92"/>
    </row>
    <row r="65" ht="13.5" thickTop="1" x14ac:dyDescent="0.2"/>
  </sheetData>
  <mergeCells count="3">
    <mergeCell ref="A5:J5"/>
    <mergeCell ref="A7:J7"/>
    <mergeCell ref="B8:B11"/>
  </mergeCells>
  <printOptions verticalCentered="1"/>
  <pageMargins left="1.1417322834645669" right="0.23622047244094491" top="0.39370078740157483" bottom="0.48" header="0.31496062992125984" footer="3.937007874015748E-2"/>
  <pageSetup paperSize="8" scale="44" orientation="portrait" horizontalDpi="4294967292" verticalDpi="300" r:id="rId1"/>
  <headerFooter alignWithMargins="0">
    <oddHeader xml:space="preserve">&amp;R&amp;18Anlage zur Kostenberechnung&amp;10
</oddHeader>
    <oddFooter>&amp;L&amp;16
              &amp;14Musterplanung &amp;12Wärmeversorgungsanlagen der Bundeswehr, Stand 01/2005
&amp;R&amp;16&amp;F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BHKW_Vorschlag_1</vt:lpstr>
      <vt:lpstr>BHKW_Vorschlag_2</vt:lpstr>
      <vt:lpstr>BHKW_Vorschlag_2 (2)</vt:lpstr>
      <vt:lpstr>BHKW_Vorschlag_3</vt:lpstr>
      <vt:lpstr>BHKW_Vorschlag_4</vt:lpstr>
      <vt:lpstr>BHKW_Vorschlag_4 (2)</vt:lpstr>
    </vt:vector>
  </TitlesOfParts>
  <Company>Staatliche Bauverwaltung NRW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Borchert</dc:creator>
  <cp:lastModifiedBy>Weber Christof (BLB MS)</cp:lastModifiedBy>
  <cp:lastPrinted>2005-02-12T15:13:58Z</cp:lastPrinted>
  <dcterms:created xsi:type="dcterms:W3CDTF">2004-11-03T09:37:44Z</dcterms:created>
  <dcterms:modified xsi:type="dcterms:W3CDTF">2021-04-23T06:23:36Z</dcterms:modified>
</cp:coreProperties>
</file>