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DieseArbeitsmappe" defaultThemeVersion="124226"/>
  <mc:AlternateContent xmlns:mc="http://schemas.openxmlformats.org/markup-compatibility/2006">
    <mc:Choice Requires="x15">
      <x15ac:absPath xmlns:x15ac="http://schemas.microsoft.com/office/spreadsheetml/2010/11/ac" url="N:\ag1_86\006_In-Bearbeitung\52_Bereichserlass_C-1810_GEG\"/>
    </mc:Choice>
  </mc:AlternateContent>
  <xr:revisionPtr revIDLastSave="0" documentId="13_ncr:1_{321E9E96-272F-4119-AB63-8439CD2F8ACD}" xr6:coauthVersionLast="36" xr6:coauthVersionMax="36" xr10:uidLastSave="{00000000-0000-0000-0000-000000000000}"/>
  <bookViews>
    <workbookView xWindow="0" yWindow="0" windowWidth="19410" windowHeight="7935" tabRatio="740" firstSheet="1" activeTab="5" xr2:uid="{00000000-000D-0000-FFFF-FFFF00000000}"/>
  </bookViews>
  <sheets>
    <sheet name="Hinweis" sheetId="3" state="hidden" r:id="rId1"/>
    <sheet name="Beispiel-LSWK" sheetId="22" r:id="rId2"/>
    <sheet name="Beispiel-LSWK-Blatt1" sheetId="19" r:id="rId3"/>
    <sheet name="Beispiel-LSWK-Blatt2" sheetId="18" r:id="rId4"/>
    <sheet name="Blanko-LSWK-Blatt1" sheetId="20" r:id="rId5"/>
    <sheet name="Blanko-LSWK-Blatt2" sheetId="21" r:id="rId6"/>
    <sheet name="Liegenschaftsdaten" sheetId="14" state="hidden" r:id="rId7"/>
  </sheets>
  <externalReferences>
    <externalReference r:id="rId8"/>
  </externalReferences>
  <definedNames>
    <definedName name="ABC" localSheetId="1">#REF!</definedName>
    <definedName name="ABC">#REF!</definedName>
    <definedName name="_xlnm.Print_Area" localSheetId="1">'Beispiel-LSWK'!$A$1:$AA$63</definedName>
    <definedName name="_xlnm.Print_Area" localSheetId="2">'Beispiel-LSWK-Blatt1'!$A$1:$AA$72</definedName>
    <definedName name="_xlnm.Print_Area" localSheetId="3">'Beispiel-LSWK-Blatt2'!$A$1:$AN$40</definedName>
    <definedName name="_xlnm.Print_Area" localSheetId="4">'Blanko-LSWK-Blatt1'!$A$1:$AA$72</definedName>
    <definedName name="_xlnm.Print_Area" localSheetId="5">'Blanko-LSWK-Blatt2'!$A$1:$AN$40</definedName>
    <definedName name="Liste_BwDLZ" localSheetId="1">INDIRECT("BwDaten!Q"&amp;VLOOKUP([1]Titelblatt!$R$29,'Beispiel-LSWK'!MatrixKompZ,2,FALSE)&amp;":Q"&amp;VLOOKUP([1]Titelblatt!$R$29,'Beispiel-LSWK'!MatrixKompZ,4,FALSE))</definedName>
    <definedName name="Liste_BwDLZ" localSheetId="2">INDIRECT("BwDaten!Q"&amp;VLOOKUP([1]Titelblatt!$R$29,'Beispiel-LSWK-Blatt1'!MatrixKompZ,2,FALSE)&amp;":Q"&amp;VLOOKUP([1]Titelblatt!$R$29,'Beispiel-LSWK-Blatt1'!MatrixKompZ,4,FALSE))</definedName>
    <definedName name="Liste_BwDLZ" localSheetId="3">INDIRECT("BwDaten!Q"&amp;VLOOKUP([1]Titelblatt!$R$29,'Beispiel-LSWK-Blatt2'!MatrixKompZ,2,FALSE)&amp;":Q"&amp;VLOOKUP([1]Titelblatt!$R$29,'Beispiel-LSWK-Blatt2'!MatrixKompZ,4,FALSE))</definedName>
    <definedName name="Liste_BwDLZ" localSheetId="4">INDIRECT("BwDaten!Q"&amp;VLOOKUP([1]Titelblatt!$R$29,'Blanko-LSWK-Blatt1'!MatrixKompZ,2,FALSE)&amp;":Q"&amp;VLOOKUP([1]Titelblatt!$R$29,'Blanko-LSWK-Blatt1'!MatrixKompZ,4,FALSE))</definedName>
    <definedName name="Liste_BwDLZ" localSheetId="5">INDIRECT("BwDaten!Q"&amp;VLOOKUP([1]Titelblatt!$R$29,'Blanko-LSWK-Blatt2'!MatrixKompZ,2,FALSE)&amp;":Q"&amp;VLOOKUP([1]Titelblatt!$R$29,'Blanko-LSWK-Blatt2'!MatrixKompZ,4,FALSE))</definedName>
    <definedName name="Liste_BwDLZ">INDIRECT("BwDaten!Q"&amp;VLOOKUP([1]Titelblatt!$R$29,MatrixKompZ,2,FALSE)&amp;":Q"&amp;VLOOKUP([1]Titelblatt!$R$29,MatrixKompZ,4,FALSE))</definedName>
    <definedName name="Liste_LG" localSheetId="1">INDIRECT("BwDaten!G"&amp;VLOOKUP([1]Titelblatt!$R$30,'Beispiel-LSWK'!MatrixBwDLZ,4,FALSE)&amp;":G"&amp;VLOOKUP([1]Titelblatt!$R$30,'Beispiel-LSWK'!MatrixBwDLZ,6,FALSE))</definedName>
    <definedName name="Liste_LG" localSheetId="2">INDIRECT("BwDaten!G"&amp;VLOOKUP([1]Titelblatt!$R$30,'Beispiel-LSWK-Blatt1'!MatrixBwDLZ,4,FALSE)&amp;":G"&amp;VLOOKUP([1]Titelblatt!$R$30,'Beispiel-LSWK-Blatt1'!MatrixBwDLZ,6,FALSE))</definedName>
    <definedName name="Liste_LG" localSheetId="3">INDIRECT("BwDaten!G"&amp;VLOOKUP([1]Titelblatt!$R$30,'Beispiel-LSWK-Blatt2'!MatrixBwDLZ,4,FALSE)&amp;":G"&amp;VLOOKUP([1]Titelblatt!$R$30,'Beispiel-LSWK-Blatt2'!MatrixBwDLZ,6,FALSE))</definedName>
    <definedName name="Liste_LG" localSheetId="4">INDIRECT("BwDaten!G"&amp;VLOOKUP([1]Titelblatt!$R$30,'Blanko-LSWK-Blatt1'!MatrixBwDLZ,4,FALSE)&amp;":G"&amp;VLOOKUP([1]Titelblatt!$R$30,'Blanko-LSWK-Blatt1'!MatrixBwDLZ,6,FALSE))</definedName>
    <definedName name="Liste_LG" localSheetId="5">INDIRECT("BwDaten!G"&amp;VLOOKUP([1]Titelblatt!$R$30,'Blanko-LSWK-Blatt2'!MatrixBwDLZ,4,FALSE)&amp;":G"&amp;VLOOKUP([1]Titelblatt!$R$30,'Blanko-LSWK-Blatt2'!MatrixBwDLZ,6,FALSE))</definedName>
    <definedName name="Liste_LG">INDIRECT("BwDaten!G"&amp;VLOOKUP([1]Titelblatt!$R$30,MatrixBwDLZ,4,FALSE)&amp;":G"&amp;VLOOKUP([1]Titelblatt!$R$30,MatrixBwDLZ,6,FALSE))</definedName>
    <definedName name="MatrixBwDLZ" localSheetId="1">#REF!</definedName>
    <definedName name="MatrixBwDLZ" localSheetId="2">#REF!</definedName>
    <definedName name="MatrixBwDLZ" localSheetId="3">#REF!</definedName>
    <definedName name="MatrixBwDLZ" localSheetId="4">#REF!</definedName>
    <definedName name="MatrixBwDLZ" localSheetId="5">#REF!</definedName>
    <definedName name="MatrixBwDLZ">#REF!</definedName>
    <definedName name="MatrixKompZ" localSheetId="1">#REF!</definedName>
    <definedName name="MatrixKompZ" localSheetId="2">#REF!</definedName>
    <definedName name="MatrixKompZ" localSheetId="3">#REF!</definedName>
    <definedName name="MatrixKompZ" localSheetId="4">#REF!</definedName>
    <definedName name="MatrixKompZ" localSheetId="5">#REF!</definedName>
    <definedName name="MatrixKompZ">#REF!</definedName>
    <definedName name="MatrixLG" localSheetId="1">#REF!</definedName>
    <definedName name="MatrixLG" localSheetId="2">#REF!</definedName>
    <definedName name="MatrixLG" localSheetId="3">#REF!</definedName>
    <definedName name="MatrixLG" localSheetId="4">#REF!</definedName>
    <definedName name="MatrixLG" localSheetId="5">#REF!</definedName>
    <definedName name="MatrixLG">#REF!</definedName>
    <definedName name="Test" localSheetId="1">INDIRECT("BwDaten!Q"&amp;VLOOKUP([1]Titelblatt!$R$29,'Beispiel-LSWK'!MatrixKompZ,2,FALSE)&amp;":Q"&amp;VLOOKUP([1]Titelblatt!$R$29,'Beispiel-LSWK'!MatrixKompZ,4,FALSE))</definedName>
    <definedName name="Test" localSheetId="2">INDIRECT("BwDaten!Q"&amp;VLOOKUP([1]Titelblatt!$R$29,'Beispiel-LSWK-Blatt1'!MatrixKompZ,2,FALSE)&amp;":Q"&amp;VLOOKUP([1]Titelblatt!$R$29,'Beispiel-LSWK-Blatt1'!MatrixKompZ,4,FALSE))</definedName>
    <definedName name="Test" localSheetId="3">INDIRECT("BwDaten!Q"&amp;VLOOKUP([1]Titelblatt!$R$29,'Beispiel-LSWK-Blatt2'!MatrixKompZ,2,FALSE)&amp;":Q"&amp;VLOOKUP([1]Titelblatt!$R$29,'Beispiel-LSWK-Blatt2'!MatrixKompZ,4,FALSE))</definedName>
    <definedName name="Test" localSheetId="4">INDIRECT("BwDaten!Q"&amp;VLOOKUP([1]Titelblatt!$R$29,'Blanko-LSWK-Blatt1'!MatrixKompZ,2,FALSE)&amp;":Q"&amp;VLOOKUP([1]Titelblatt!$R$29,'Blanko-LSWK-Blatt1'!MatrixKompZ,4,FALSE))</definedName>
    <definedName name="Test" localSheetId="5">INDIRECT("BwDaten!Q"&amp;VLOOKUP([1]Titelblatt!$R$29,'Blanko-LSWK-Blatt2'!MatrixKompZ,2,FALSE)&amp;":Q"&amp;VLOOKUP([1]Titelblatt!$R$29,'Blanko-LSWK-Blatt2'!MatrixKompZ,4,FALSE))</definedName>
    <definedName name="Test">INDIRECT("BwDaten!Q"&amp;VLOOKUP([1]Titelblatt!$R$29,MatrixKompZ,2,FALSE)&amp;":Q"&amp;VLOOKUP([1]Titelblatt!$R$29,MatrixKompZ,4,FALSE))</definedName>
  </definedNames>
  <calcPr calcId="191029"/>
</workbook>
</file>

<file path=xl/calcChain.xml><?xml version="1.0" encoding="utf-8"?>
<calcChain xmlns="http://schemas.openxmlformats.org/spreadsheetml/2006/main">
  <c r="X46" i="20" l="1"/>
  <c r="T38" i="21"/>
  <c r="X48" i="20" s="1"/>
  <c r="W38" i="21"/>
  <c r="X50" i="20" s="1"/>
  <c r="Z38" i="21"/>
  <c r="X52" i="20" s="1"/>
  <c r="AC38" i="21"/>
  <c r="X54" i="20" s="1"/>
  <c r="AF38" i="21"/>
  <c r="X58" i="20" s="1"/>
  <c r="AI38" i="21"/>
  <c r="X60" i="20" s="1"/>
  <c r="AL38" i="21"/>
  <c r="X62" i="20" s="1"/>
  <c r="Q38" i="21"/>
  <c r="V28" i="20"/>
  <c r="V30" i="20" s="1"/>
  <c r="P7" i="21"/>
  <c r="T17" i="20" l="1"/>
  <c r="T15" i="20"/>
  <c r="T13" i="20"/>
  <c r="T11" i="20"/>
  <c r="T9" i="20"/>
  <c r="T38" i="18" l="1"/>
  <c r="W38" i="18"/>
  <c r="Z38" i="18"/>
  <c r="AC38" i="18"/>
  <c r="AF38" i="18"/>
  <c r="AI38" i="18"/>
  <c r="AL38" i="18"/>
  <c r="Q38" i="18"/>
  <c r="T30" i="20"/>
  <c r="T28" i="20"/>
  <c r="A19" i="21"/>
  <c r="A20" i="21" s="1"/>
  <c r="A21" i="21" s="1"/>
  <c r="A22" i="21" s="1"/>
  <c r="A23" i="21" s="1"/>
  <c r="A24" i="21" s="1"/>
  <c r="A25" i="21" s="1"/>
  <c r="A26" i="21" s="1"/>
  <c r="A27" i="21" s="1"/>
  <c r="A28" i="21" s="1"/>
  <c r="A29" i="21" s="1"/>
  <c r="A30" i="21" s="1"/>
  <c r="A31" i="21" s="1"/>
  <c r="A32" i="21" s="1"/>
  <c r="A33" i="21" s="1"/>
  <c r="A34" i="21" s="1"/>
  <c r="A35" i="21" s="1"/>
  <c r="A36" i="21" s="1"/>
  <c r="A37" i="21" s="1"/>
  <c r="AL16" i="21"/>
  <c r="AI16" i="21"/>
  <c r="AF16" i="21"/>
  <c r="AC16" i="21"/>
  <c r="Z16" i="21"/>
  <c r="W16" i="21"/>
  <c r="T16" i="21"/>
  <c r="Q16" i="21"/>
  <c r="P11" i="21"/>
  <c r="T34" i="20" s="1"/>
  <c r="P9" i="21"/>
  <c r="T32" i="20" s="1"/>
  <c r="T36" i="20" l="1"/>
  <c r="X62" i="19"/>
  <c r="X60" i="19"/>
  <c r="X58" i="19"/>
  <c r="X54" i="19"/>
  <c r="X52" i="19"/>
  <c r="X50" i="19"/>
  <c r="X46" i="19"/>
  <c r="X48" i="19"/>
  <c r="P7" i="18" l="1"/>
  <c r="P11" i="18" l="1"/>
  <c r="P9" i="18"/>
  <c r="T32" i="19" s="1"/>
  <c r="T34" i="19" l="1"/>
  <c r="AL16" i="18" l="1"/>
  <c r="AI16" i="18"/>
  <c r="AF16" i="18"/>
  <c r="AC16" i="18"/>
  <c r="Z16" i="18"/>
  <c r="W16" i="18"/>
  <c r="T16" i="18"/>
  <c r="Q16" i="18"/>
  <c r="A19" i="18" l="1"/>
  <c r="A20" i="18" s="1"/>
  <c r="A21" i="18" s="1"/>
  <c r="A22" i="18" s="1"/>
  <c r="A23" i="18" s="1"/>
  <c r="A24" i="18" s="1"/>
  <c r="A25" i="18" s="1"/>
  <c r="A26" i="18" s="1"/>
  <c r="A27" i="18" s="1"/>
  <c r="A28" i="18" s="1"/>
  <c r="A29" i="18" s="1"/>
  <c r="A30" i="18" s="1"/>
  <c r="A31" i="18" s="1"/>
  <c r="A32" i="18" s="1"/>
  <c r="A33" i="18" s="1"/>
  <c r="A34" i="18" s="1"/>
  <c r="A35" i="18" l="1"/>
  <c r="A36" i="18" s="1"/>
  <c r="A37" i="18" s="1"/>
  <c r="T9" i="19" l="1"/>
  <c r="T11" i="19"/>
  <c r="T13" i="19"/>
  <c r="T15" i="19"/>
  <c r="T17" i="19"/>
  <c r="V28" i="19"/>
  <c r="T28" i="19" s="1"/>
  <c r="V30" i="19" l="1"/>
  <c r="T36" i="19" s="1"/>
  <c r="T30" i="19" l="1"/>
</calcChain>
</file>

<file path=xl/sharedStrings.xml><?xml version="1.0" encoding="utf-8"?>
<sst xmlns="http://schemas.openxmlformats.org/spreadsheetml/2006/main" count="11758" uniqueCount="6021">
  <si>
    <t>Musterstadt</t>
  </si>
  <si>
    <t>*</t>
  </si>
  <si>
    <t>Bei EE-BHKW Energieträger gem. Biomassestrom-Nachhaltigkeitsverordnung, immer hocheffiziente BHKW lt. KWK-Gesetz</t>
  </si>
  <si>
    <t>***</t>
  </si>
  <si>
    <t>**</t>
  </si>
  <si>
    <t>Liegenschaftsangaben</t>
  </si>
  <si>
    <t>Liegenschaftsbezeichnung</t>
  </si>
  <si>
    <t>Geothermie / Umweltwärme</t>
  </si>
  <si>
    <t>solarthermische Anlagen</t>
  </si>
  <si>
    <t>gasförmige Biomasse</t>
  </si>
  <si>
    <t>feste Biomasse</t>
  </si>
  <si>
    <t>Strom aus EE</t>
  </si>
  <si>
    <t xml:space="preserve">flüssige Biomasse </t>
  </si>
  <si>
    <t>x</t>
  </si>
  <si>
    <t>N</t>
  </si>
  <si>
    <t>U-Gebäude 14</t>
  </si>
  <si>
    <t>Stabsgebäude 13</t>
  </si>
  <si>
    <t>Liegenschaftsbezeichnung:</t>
  </si>
  <si>
    <t>Wirtschaftseinheit:</t>
  </si>
  <si>
    <t>Kälte</t>
  </si>
  <si>
    <t>Nutzungsart gem. GEG*</t>
  </si>
  <si>
    <r>
      <rPr>
        <sz val="10"/>
        <rFont val="Times New Roman"/>
        <family val="1"/>
      </rPr>
      <t>Die</t>
    </r>
    <r>
      <rPr>
        <b/>
        <sz val="10"/>
        <rFont val="Times New Roman"/>
        <family val="1"/>
      </rPr>
      <t xml:space="preserve"> Hinweise </t>
    </r>
    <r>
      <rPr>
        <sz val="10"/>
        <rFont val="Times New Roman"/>
        <family val="1"/>
      </rPr>
      <t>beziehen sich auf "</t>
    </r>
    <r>
      <rPr>
        <b/>
        <sz val="10"/>
        <rFont val="Times New Roman"/>
        <family val="1"/>
      </rPr>
      <t>Muster Neu</t>
    </r>
    <r>
      <rPr>
        <sz val="10"/>
        <rFont val="Times New Roman"/>
        <family val="1"/>
      </rPr>
      <t>"</t>
    </r>
    <r>
      <rPr>
        <b/>
        <sz val="10"/>
        <rFont val="Times New Roman"/>
        <family val="1"/>
      </rPr>
      <t>!</t>
    </r>
  </si>
  <si>
    <t>WE</t>
  </si>
  <si>
    <t>BwDLZ</t>
  </si>
  <si>
    <t>KompZ</t>
  </si>
  <si>
    <t>PLZ</t>
  </si>
  <si>
    <t>ORT</t>
  </si>
  <si>
    <t>STRASSE</t>
  </si>
  <si>
    <t>0000</t>
  </si>
  <si>
    <t>Musterhof</t>
  </si>
  <si>
    <t>Musterkaserne</t>
  </si>
  <si>
    <t>Musterstraße 1</t>
  </si>
  <si>
    <t>0001</t>
  </si>
  <si>
    <t>Augustdorf</t>
  </si>
  <si>
    <t>Düsseldorf</t>
  </si>
  <si>
    <t>DstLg Augustdorf Lopshorner Weg</t>
  </si>
  <si>
    <t>32832</t>
  </si>
  <si>
    <t>Lopshorner Weg 49</t>
  </si>
  <si>
    <t>0002</t>
  </si>
  <si>
    <t>Generalfeldmarschall-Rommel-Kaserne</t>
  </si>
  <si>
    <t xml:space="preserve">GFM-Rommel-Str. </t>
  </si>
  <si>
    <t>0003</t>
  </si>
  <si>
    <t>StOSchAnl 354/1 Augustdorf</t>
  </si>
  <si>
    <t>0004</t>
  </si>
  <si>
    <t>StOMunNdlg 354/1 Augustdorf</t>
  </si>
  <si>
    <t xml:space="preserve">Lippstädter Weg </t>
  </si>
  <si>
    <t>0005</t>
  </si>
  <si>
    <t>Soldatenheim Augustdorf</t>
  </si>
  <si>
    <t>GFM-Rommel-Str. 1</t>
  </si>
  <si>
    <t>0006</t>
  </si>
  <si>
    <t>FACHARZTZENTRUM DETMOLD</t>
  </si>
  <si>
    <t/>
  </si>
  <si>
    <t>0007</t>
  </si>
  <si>
    <t>DstLg Paderborn Bielefelder Str.</t>
  </si>
  <si>
    <t>33104</t>
  </si>
  <si>
    <t>Paderborn</t>
  </si>
  <si>
    <t xml:space="preserve">Bielefelder Str. </t>
  </si>
  <si>
    <t>0008</t>
  </si>
  <si>
    <t>Lager Staumühle</t>
  </si>
  <si>
    <t>33161</t>
  </si>
  <si>
    <t>Hövelhof</t>
  </si>
  <si>
    <t>Staumühler Str. 309</t>
  </si>
  <si>
    <t>0011</t>
  </si>
  <si>
    <t>UEBERFUEHRUNGSBAUWERK</t>
  </si>
  <si>
    <t xml:space="preserve">Brücke L758 bei km 7871 </t>
  </si>
  <si>
    <t>0013</t>
  </si>
  <si>
    <t>StOÜbPl Augustdorf</t>
  </si>
  <si>
    <t xml:space="preserve">Schapeler Hof </t>
  </si>
  <si>
    <t>0014</t>
  </si>
  <si>
    <t>Herzog-von-Braunschweig-Kaserne</t>
  </si>
  <si>
    <t>32429</t>
  </si>
  <si>
    <t>Minden</t>
  </si>
  <si>
    <t>Wettiner Allee 15</t>
  </si>
  <si>
    <t>0016</t>
  </si>
  <si>
    <t>PiÜbPl (W) Minden</t>
  </si>
  <si>
    <t>32423</t>
  </si>
  <si>
    <t>Weseraue 1</t>
  </si>
  <si>
    <t>0017</t>
  </si>
  <si>
    <t>PiÜbPl (L) Lerbeck</t>
  </si>
  <si>
    <t>32457</t>
  </si>
  <si>
    <t>Porta Westfalica</t>
  </si>
  <si>
    <t>Bergstr. 43 a</t>
  </si>
  <si>
    <t>0018</t>
  </si>
  <si>
    <t>MobStp Minden</t>
  </si>
  <si>
    <t>32425</t>
  </si>
  <si>
    <t>Zähringerallee 130</t>
  </si>
  <si>
    <t>0019</t>
  </si>
  <si>
    <t>PiÜbPl (W) Windheim</t>
  </si>
  <si>
    <t>32469</t>
  </si>
  <si>
    <t>Petershagen</t>
  </si>
  <si>
    <t xml:space="preserve">N.N. </t>
  </si>
  <si>
    <t>0026</t>
  </si>
  <si>
    <t>DstLg Höxter Triftweg</t>
  </si>
  <si>
    <t>37671</t>
  </si>
  <si>
    <t>Höxter</t>
  </si>
  <si>
    <t>Triftweg 2</t>
  </si>
  <si>
    <t>0027</t>
  </si>
  <si>
    <t>General-Weber-Kaserne</t>
  </si>
  <si>
    <t>Brenkhäuser Str. 28</t>
  </si>
  <si>
    <t>0030</t>
  </si>
  <si>
    <t>StOÜbPl Brückfeld</t>
  </si>
  <si>
    <t xml:space="preserve">Im Brückfeld </t>
  </si>
  <si>
    <t>0031</t>
  </si>
  <si>
    <t>StOÜbPl Bielenberg</t>
  </si>
  <si>
    <t xml:space="preserve">Pionierstr. </t>
  </si>
  <si>
    <t>0032</t>
  </si>
  <si>
    <t>StOMunNdlg 353/1 Höxter</t>
  </si>
  <si>
    <t xml:space="preserve">Am Brunsberg </t>
  </si>
  <si>
    <t>0033</t>
  </si>
  <si>
    <t>StOSchAnl 353/1 Höxter</t>
  </si>
  <si>
    <t>0034</t>
  </si>
  <si>
    <t>LV-ANL RADAR-ST AUENHAUSEN</t>
  </si>
  <si>
    <t>33034</t>
  </si>
  <si>
    <t>Brakel</t>
  </si>
  <si>
    <t>Zum Rhön 2 a</t>
  </si>
  <si>
    <t>0040</t>
  </si>
  <si>
    <t>Panzerverladeanlage Paderborn</t>
  </si>
  <si>
    <t xml:space="preserve">Sennebahnhof </t>
  </si>
  <si>
    <t>0041</t>
  </si>
  <si>
    <t>Panzerwaschanlage Augustdorf</t>
  </si>
  <si>
    <t>Lopshorner Weg 86</t>
  </si>
  <si>
    <t>0045</t>
  </si>
  <si>
    <t>Karriereberaterbüro Bielefeld</t>
  </si>
  <si>
    <t>0046</t>
  </si>
  <si>
    <t>DstLg Paderborn Bahnhofstr.</t>
  </si>
  <si>
    <t>33102</t>
  </si>
  <si>
    <t>Bahnhofstr. 26</t>
  </si>
  <si>
    <t>0055</t>
  </si>
  <si>
    <t>ÜbPl Panzer Stapel (Orne) -UK-</t>
  </si>
  <si>
    <t xml:space="preserve">Stapelager Senne (Orne) </t>
  </si>
  <si>
    <t>0099</t>
  </si>
  <si>
    <t>StOÜbPl Hille-Wickriede</t>
  </si>
  <si>
    <t>32479</t>
  </si>
  <si>
    <t>Hille</t>
  </si>
  <si>
    <t xml:space="preserve">Wickriede </t>
  </si>
  <si>
    <t>0107</t>
  </si>
  <si>
    <t>RIFU ST WILLEBADESSEN</t>
  </si>
  <si>
    <t>34439</t>
  </si>
  <si>
    <t>Willebadessen</t>
  </si>
  <si>
    <t>0109</t>
  </si>
  <si>
    <t>Kiel</t>
  </si>
  <si>
    <t>MArs Kiel</t>
  </si>
  <si>
    <t>24148</t>
  </si>
  <si>
    <t>Klausdorfer Weg 2 - 24</t>
  </si>
  <si>
    <t>0110</t>
  </si>
  <si>
    <t>DSTGEB BWDLZ KIEL/LG.-WERKSTATT</t>
  </si>
  <si>
    <t>24106</t>
  </si>
  <si>
    <t>Herthastr. 11</t>
  </si>
  <si>
    <t>0111</t>
  </si>
  <si>
    <t>DstLg Kiel Rostocker Str. 10/12</t>
  </si>
  <si>
    <t>Rostocker Str. 10/12</t>
  </si>
  <si>
    <t>0113</t>
  </si>
  <si>
    <t>DSTGEB BWDLZ KIEL</t>
  </si>
  <si>
    <t>Warnemünder Str. 22</t>
  </si>
  <si>
    <t>0114</t>
  </si>
  <si>
    <t>DSTGEB BWDLZ KIEL/FINANZEN</t>
  </si>
  <si>
    <t>Weimarer Str. 5</t>
  </si>
  <si>
    <t>0115</t>
  </si>
  <si>
    <t>Bundeswehrverwaltungszentrum Kiel</t>
  </si>
  <si>
    <t>Feldstr. 234</t>
  </si>
  <si>
    <t>0118</t>
  </si>
  <si>
    <t>DstLg Kiel Rostocker Str. 18/20</t>
  </si>
  <si>
    <t>Rostocker Str. 18 - 20</t>
  </si>
  <si>
    <t>0119</t>
  </si>
  <si>
    <t>DstLg Kiel Parkstr.</t>
  </si>
  <si>
    <t>Parkstr. 2</t>
  </si>
  <si>
    <t>0120</t>
  </si>
  <si>
    <t>DstLg Kiel Feldstr.</t>
  </si>
  <si>
    <t>Feldstr. 213</t>
  </si>
  <si>
    <t>0121</t>
  </si>
  <si>
    <t>Kaserne Arkonastraße</t>
  </si>
  <si>
    <t>Arkonastr. 1</t>
  </si>
  <si>
    <t>0122</t>
  </si>
  <si>
    <t>MStp Kiel-Tirpitzhafen</t>
  </si>
  <si>
    <t>Schweriner Str. 17 a</t>
  </si>
  <si>
    <t>0123</t>
  </si>
  <si>
    <t>WTD 71 FRIEDRICHSORT</t>
  </si>
  <si>
    <t>24159</t>
  </si>
  <si>
    <t>Deichweg 15</t>
  </si>
  <si>
    <t>0126</t>
  </si>
  <si>
    <t>Kaserne Feldstraße</t>
  </si>
  <si>
    <t>Feldstr. 236/238</t>
  </si>
  <si>
    <t>0127</t>
  </si>
  <si>
    <t>WTD 71 (MESSBAKEN)</t>
  </si>
  <si>
    <t>24226</t>
  </si>
  <si>
    <t>Heikendorf</t>
  </si>
  <si>
    <t>Schloßkoppelweg 8</t>
  </si>
  <si>
    <t>0128</t>
  </si>
  <si>
    <t>DstLg Kiel Rostocker Str. 2</t>
  </si>
  <si>
    <t>Rostocker Str. 2</t>
  </si>
  <si>
    <t>0129</t>
  </si>
  <si>
    <t>MunLgr Laboe</t>
  </si>
  <si>
    <t>24235</t>
  </si>
  <si>
    <t>Laboe</t>
  </si>
  <si>
    <t xml:space="preserve">Heikendorfer Weg </t>
  </si>
  <si>
    <t>0130</t>
  </si>
  <si>
    <t>WTD 71 (MESSSTELLE MOELTENORT)</t>
  </si>
  <si>
    <t xml:space="preserve">Strandstr. </t>
  </si>
  <si>
    <t>0144</t>
  </si>
  <si>
    <t>StOÜbPl Langwedel</t>
  </si>
  <si>
    <t>24631</t>
  </si>
  <si>
    <t>Langwedel</t>
  </si>
  <si>
    <t>0154</t>
  </si>
  <si>
    <t>Oldenburg</t>
  </si>
  <si>
    <t>Marineunteroffizierschule Plön</t>
  </si>
  <si>
    <t>24306</t>
  </si>
  <si>
    <t>Plön</t>
  </si>
  <si>
    <t>Ruhleben 30</t>
  </si>
  <si>
    <t>0155</t>
  </si>
  <si>
    <t>DstLg Plön Stadtheide</t>
  </si>
  <si>
    <t>Stadtheide 10/11</t>
  </si>
  <si>
    <t>0158</t>
  </si>
  <si>
    <t>DstLg Panker Todendorf</t>
  </si>
  <si>
    <t>24321</t>
  </si>
  <si>
    <t>Panker</t>
  </si>
  <si>
    <t xml:space="preserve">Kaserne Todendorf </t>
  </si>
  <si>
    <t>0159</t>
  </si>
  <si>
    <t>Signalstelle Hubertsberg</t>
  </si>
  <si>
    <t>0160</t>
  </si>
  <si>
    <t>TrÜbPl Todendorf - MunLgr ÜbdTr</t>
  </si>
  <si>
    <t>0161</t>
  </si>
  <si>
    <t>StOÜbPl Hohensasel</t>
  </si>
  <si>
    <t>Rantzau</t>
  </si>
  <si>
    <t>0162</t>
  </si>
  <si>
    <t>Signalstelle Heidkate</t>
  </si>
  <si>
    <t>Wisch</t>
  </si>
  <si>
    <t>0163</t>
  </si>
  <si>
    <t>RIFU ST STREZERBERG (MO)</t>
  </si>
  <si>
    <t>0164</t>
  </si>
  <si>
    <t>Signalstelle Neuland</t>
  </si>
  <si>
    <t>Behrensdorf (Ostsee)</t>
  </si>
  <si>
    <t>0166</t>
  </si>
  <si>
    <t>UEBERW. WASSERLEITUNG ZUM FLA</t>
  </si>
  <si>
    <t>0167</t>
  </si>
  <si>
    <t>Marine-Kaserne Neustadt</t>
  </si>
  <si>
    <t>23730</t>
  </si>
  <si>
    <t>Neustadt in Holstein</t>
  </si>
  <si>
    <t>Wieksbergstr. 54</t>
  </si>
  <si>
    <t>0168</t>
  </si>
  <si>
    <t>DstLg Neustadt in Holstein Auf dem Wieksberg</t>
  </si>
  <si>
    <t>Auf dem Wieksberg 7 - 9</t>
  </si>
  <si>
    <t>0170</t>
  </si>
  <si>
    <t>Rettberg-Kaserne</t>
  </si>
  <si>
    <t>23701</t>
  </si>
  <si>
    <t>Eutin</t>
  </si>
  <si>
    <t>Oldenburger Landstr. 13</t>
  </si>
  <si>
    <t>0171</t>
  </si>
  <si>
    <t>StOÜbPl Eutin</t>
  </si>
  <si>
    <t>0172</t>
  </si>
  <si>
    <t>DstLg Eutin Jungfernort - Badeanstalt</t>
  </si>
  <si>
    <t xml:space="preserve">Jungfernort </t>
  </si>
  <si>
    <t>0173</t>
  </si>
  <si>
    <t>DstLg Eutin Industriestr.</t>
  </si>
  <si>
    <t>Industriestr. 13</t>
  </si>
  <si>
    <t>0178</t>
  </si>
  <si>
    <t>FuSt SAR Süsel</t>
  </si>
  <si>
    <t>Süsel</t>
  </si>
  <si>
    <t>Zum Major 5</t>
  </si>
  <si>
    <t>0180</t>
  </si>
  <si>
    <t>StOÜbPl Lübeck/Wüstenei</t>
  </si>
  <si>
    <t>23556</t>
  </si>
  <si>
    <t>Lübeck</t>
  </si>
  <si>
    <t>Wüstenei 1</t>
  </si>
  <si>
    <t>0182</t>
  </si>
  <si>
    <t>Fa. Drägerwerk AG &amp; Co. KGaA</t>
  </si>
  <si>
    <t>23558</t>
  </si>
  <si>
    <t>Moislinger Allee 53 - 55</t>
  </si>
  <si>
    <t>0187</t>
  </si>
  <si>
    <t>Wagrien-Kaserne</t>
  </si>
  <si>
    <t>23758</t>
  </si>
  <si>
    <t>Oldenburg in Holstein</t>
  </si>
  <si>
    <t>Zum Wienberg 1</t>
  </si>
  <si>
    <t>0188</t>
  </si>
  <si>
    <t>TrÜbPl Putlos</t>
  </si>
  <si>
    <t>0189</t>
  </si>
  <si>
    <t>DSTGEB BWDLZ PLOEN (PUTLOS)</t>
  </si>
  <si>
    <t>0193</t>
  </si>
  <si>
    <t>LAGER SCHUPPEN HEILIGENHAFEN</t>
  </si>
  <si>
    <t>23774</t>
  </si>
  <si>
    <t>Heiligenhafen</t>
  </si>
  <si>
    <t xml:space="preserve">Am Hafen </t>
  </si>
  <si>
    <t>0194</t>
  </si>
  <si>
    <t>SIGNALSTELLE HEILIGENHAFEN/PUTLOS</t>
  </si>
  <si>
    <t>Am Hohen Ufer 1001</t>
  </si>
  <si>
    <t>0197</t>
  </si>
  <si>
    <t>DstLg Fehmarn Hengstweide-Ost, Staberhuk</t>
  </si>
  <si>
    <t>23769</t>
  </si>
  <si>
    <t>Fehmarn</t>
  </si>
  <si>
    <t>Hengstweide-Ost, Staberhuk 1</t>
  </si>
  <si>
    <t>0198</t>
  </si>
  <si>
    <t>MOST. A STABERHUK (NATO)</t>
  </si>
  <si>
    <t>Staberdorf Staberhuk 1</t>
  </si>
  <si>
    <t>0199</t>
  </si>
  <si>
    <t>DstLg Fehmarn Rethen</t>
  </si>
  <si>
    <t>Rethen 3</t>
  </si>
  <si>
    <t>0200</t>
  </si>
  <si>
    <t>MARINE-UOST MARIENLEUCHTE (NATO)</t>
  </si>
  <si>
    <t>0201</t>
  </si>
  <si>
    <t>OST MARIENLEUCHTE (NATO)</t>
  </si>
  <si>
    <t>0202</t>
  </si>
  <si>
    <t>MFMST FEHMARN (IN PLANUNG)</t>
  </si>
  <si>
    <t>0204</t>
  </si>
  <si>
    <t>KABELVERTEILER BW BURG/FEHMARN</t>
  </si>
  <si>
    <t xml:space="preserve">Gorch-Fock-Str. </t>
  </si>
  <si>
    <t>0205</t>
  </si>
  <si>
    <t>DstLg Lübeck Hans-Böckler-Str.</t>
  </si>
  <si>
    <t>23560</t>
  </si>
  <si>
    <t>Hans-Böckler-Str. 1</t>
  </si>
  <si>
    <t>0206</t>
  </si>
  <si>
    <t>UEBERW. WASSERLTG./WUESTENEI</t>
  </si>
  <si>
    <t>0209</t>
  </si>
  <si>
    <t>MunLgr Boostedt</t>
  </si>
  <si>
    <t>24598</t>
  </si>
  <si>
    <t>Boostedt</t>
  </si>
  <si>
    <t xml:space="preserve">Neumünsterstr. </t>
  </si>
  <si>
    <t>0211</t>
  </si>
  <si>
    <t>StOÜbPl Boostedt</t>
  </si>
  <si>
    <t xml:space="preserve">Boostedter Str. </t>
  </si>
  <si>
    <t>0219</t>
  </si>
  <si>
    <t>StOSchAnl Bad Segeberg</t>
  </si>
  <si>
    <t>23826</t>
  </si>
  <si>
    <t>Todesfelde</t>
  </si>
  <si>
    <t>0222</t>
  </si>
  <si>
    <t>SaStOSchAnl Boostedt</t>
  </si>
  <si>
    <t>24626</t>
  </si>
  <si>
    <t>Groß Kummerfeld</t>
  </si>
  <si>
    <t>0223</t>
  </si>
  <si>
    <t>MUZ Neumünster</t>
  </si>
  <si>
    <t>24539</t>
  </si>
  <si>
    <t>Neumünster</t>
  </si>
  <si>
    <t>Altonaer Str. 129</t>
  </si>
  <si>
    <t>0226</t>
  </si>
  <si>
    <t>Hamburg</t>
  </si>
  <si>
    <t>DSTGEB WLUSTGZG HAMBURG</t>
  </si>
  <si>
    <t>20457</t>
  </si>
  <si>
    <t>Reiherdamm 10</t>
  </si>
  <si>
    <t>0227</t>
  </si>
  <si>
    <t>Hanseaten-Kaserne</t>
  </si>
  <si>
    <t>22119</t>
  </si>
  <si>
    <t>Stoltenstr. 13</t>
  </si>
  <si>
    <t>0228</t>
  </si>
  <si>
    <t>DOUAUMONT-KASERNE</t>
  </si>
  <si>
    <t>22043</t>
  </si>
  <si>
    <t>Holstenhofweg 85</t>
  </si>
  <si>
    <t>0229</t>
  </si>
  <si>
    <t>Generalleutnant-Graf-von-Baudissin-Kaserne (FüAkBw)</t>
  </si>
  <si>
    <t>22549</t>
  </si>
  <si>
    <t>Blomkamp 61</t>
  </si>
  <si>
    <t>0230</t>
  </si>
  <si>
    <t>Reichspräsident-Ebert-Kaserne</t>
  </si>
  <si>
    <t>22589</t>
  </si>
  <si>
    <t>Osdorfer Landstr. 365</t>
  </si>
  <si>
    <t>0231</t>
  </si>
  <si>
    <t>Clausewitz-Kaserne (FüAkBw)</t>
  </si>
  <si>
    <t>22587</t>
  </si>
  <si>
    <t>Manteuffelstr. 20</t>
  </si>
  <si>
    <t>0235</t>
  </si>
  <si>
    <t>Abfall-Sammelplatz und Gerätelager Rahlau</t>
  </si>
  <si>
    <t>22045</t>
  </si>
  <si>
    <t>Rahlau 47</t>
  </si>
  <si>
    <t>0236</t>
  </si>
  <si>
    <t>BwKrhs Hamburg</t>
  </si>
  <si>
    <t>22049</t>
  </si>
  <si>
    <t>Lesserstr. 180</t>
  </si>
  <si>
    <t>0238</t>
  </si>
  <si>
    <t>Offizierheim Douaumont-Kaserne</t>
  </si>
  <si>
    <t>Rodigallee 98</t>
  </si>
  <si>
    <t>0242</t>
  </si>
  <si>
    <t>GASTHÖRERWHG WILDENBRUCHSTRASSE 14</t>
  </si>
  <si>
    <t>Wildenbruchstr. 14</t>
  </si>
  <si>
    <t>0244</t>
  </si>
  <si>
    <t>Geländebetreuung Hamburg</t>
  </si>
  <si>
    <t xml:space="preserve">Kurt-Oldenburg-Str. </t>
  </si>
  <si>
    <t>0245</t>
  </si>
  <si>
    <t>Marseille-Kaserne</t>
  </si>
  <si>
    <t>25482</t>
  </si>
  <si>
    <t>Appen</t>
  </si>
  <si>
    <t>Hauptstr. 141</t>
  </si>
  <si>
    <t>0247</t>
  </si>
  <si>
    <t>StOÜbPl Appen/Heist</t>
  </si>
  <si>
    <t>25492</t>
  </si>
  <si>
    <t>Heist</t>
  </si>
  <si>
    <t>Schlackenweg 1</t>
  </si>
  <si>
    <t>0248</t>
  </si>
  <si>
    <t>StOSchAnl Heist</t>
  </si>
  <si>
    <t>0249</t>
  </si>
  <si>
    <t>MFUSE EST HELGOLAND</t>
  </si>
  <si>
    <t>27498</t>
  </si>
  <si>
    <t>Helgoland</t>
  </si>
  <si>
    <t xml:space="preserve">Klippenrandweg/Süd </t>
  </si>
  <si>
    <t>0251</t>
  </si>
  <si>
    <t>RADAR-STN HELGOLAND</t>
  </si>
  <si>
    <t xml:space="preserve">Klippenrandweg/Nord </t>
  </si>
  <si>
    <t>0252</t>
  </si>
  <si>
    <t>Hubschr FlPl Marine SAR Helgoland</t>
  </si>
  <si>
    <t>Kütt Wai 1140</t>
  </si>
  <si>
    <t>0261</t>
  </si>
  <si>
    <t>DSTGEB BWDLZ ITZEHOE</t>
  </si>
  <si>
    <t>0279</t>
  </si>
  <si>
    <t>Husum</t>
  </si>
  <si>
    <t>Geländebetreuung Albersdorf</t>
  </si>
  <si>
    <t>25767</t>
  </si>
  <si>
    <t>Albersdorf</t>
  </si>
  <si>
    <t>Schrumer Weg 1</t>
  </si>
  <si>
    <t>0280</t>
  </si>
  <si>
    <t>Wulf-Isebrand-Kaserne</t>
  </si>
  <si>
    <t>25746</t>
  </si>
  <si>
    <t>Heide</t>
  </si>
  <si>
    <t>Hamburger Str. 162</t>
  </si>
  <si>
    <t>0285</t>
  </si>
  <si>
    <t>StOÜbPl Riese</t>
  </si>
  <si>
    <t xml:space="preserve">Schrumer Weg </t>
  </si>
  <si>
    <t>0287</t>
  </si>
  <si>
    <t>ERPROBUNGSPLATZ MELDORFER BUCHT</t>
  </si>
  <si>
    <t>25704</t>
  </si>
  <si>
    <t>Elpersbüttel</t>
  </si>
  <si>
    <t>0291</t>
  </si>
  <si>
    <t>ROLL-ON-OFF-ANLAGE/BWB</t>
  </si>
  <si>
    <t>0293</t>
  </si>
  <si>
    <t>FuSt SAR Arkebek</t>
  </si>
  <si>
    <t>Arkebek</t>
  </si>
  <si>
    <t>Bundesstr. 204</t>
  </si>
  <si>
    <t>0294</t>
  </si>
  <si>
    <t>SaStOSchAnl Gaushorn</t>
  </si>
  <si>
    <t>25782</t>
  </si>
  <si>
    <t>Gaushorn</t>
  </si>
  <si>
    <t>Hölkenweg 37</t>
  </si>
  <si>
    <t>0295</t>
  </si>
  <si>
    <t>ERPROBUNGSPLATTFORM I</t>
  </si>
  <si>
    <t xml:space="preserve">Mückenweg </t>
  </si>
  <si>
    <t>0296</t>
  </si>
  <si>
    <t>ERPROBUNGSPLATTFORM II</t>
  </si>
  <si>
    <t>0297</t>
  </si>
  <si>
    <t>ERPROBUNGSPLATTFORM III</t>
  </si>
  <si>
    <t>25719</t>
  </si>
  <si>
    <t>Barlt</t>
  </si>
  <si>
    <t>0298</t>
  </si>
  <si>
    <t>ERPROBUNGSPLATTFORM IV</t>
  </si>
  <si>
    <t>25709</t>
  </si>
  <si>
    <t>Kronprinzenkoog</t>
  </si>
  <si>
    <t>0299</t>
  </si>
  <si>
    <t>ERPROBUNGSPLATTFORM HELMSD.</t>
  </si>
  <si>
    <t>0301</t>
  </si>
  <si>
    <t>SaStOSchAnl Alt Duvenstedt</t>
  </si>
  <si>
    <t>24791</t>
  </si>
  <si>
    <t>Alt Duvenstedt</t>
  </si>
  <si>
    <t>0304</t>
  </si>
  <si>
    <t>WTD 71 BW BUENSDORF</t>
  </si>
  <si>
    <t>24794</t>
  </si>
  <si>
    <t>Bünsdorf</t>
  </si>
  <si>
    <t xml:space="preserve">Schirnau </t>
  </si>
  <si>
    <t>0305</t>
  </si>
  <si>
    <t>DstLg Rendsburg Kaiserstr.</t>
  </si>
  <si>
    <t>24768</t>
  </si>
  <si>
    <t>Rendsburg</t>
  </si>
  <si>
    <t>Kaiserstr. 9 - 19</t>
  </si>
  <si>
    <t>0306</t>
  </si>
  <si>
    <t>Hugo-Junkers-Kaserne</t>
  </si>
  <si>
    <t>Krummenorter Heide 7 - 10</t>
  </si>
  <si>
    <t>0309</t>
  </si>
  <si>
    <t>StOÜbPl Hohn</t>
  </si>
  <si>
    <t>24806</t>
  </si>
  <si>
    <t>Hohn</t>
  </si>
  <si>
    <t>0310</t>
  </si>
  <si>
    <t>Tanklager Hohn -FBG-</t>
  </si>
  <si>
    <t>0313</t>
  </si>
  <si>
    <t>NEPS PIPELINE HOHN-HEIDE -FBG-</t>
  </si>
  <si>
    <t>0315</t>
  </si>
  <si>
    <t>ÜbGel Alt Duvenstedt</t>
  </si>
  <si>
    <t>0317</t>
  </si>
  <si>
    <t>Funkfeuer Büdelsdorf</t>
  </si>
  <si>
    <t>24782</t>
  </si>
  <si>
    <t>Büdelsdorf</t>
  </si>
  <si>
    <t>0318</t>
  </si>
  <si>
    <t>Funkfeuer Fockbek</t>
  </si>
  <si>
    <t>24787</t>
  </si>
  <si>
    <t>Fockbek</t>
  </si>
  <si>
    <t>0336</t>
  </si>
  <si>
    <t>StOÜbPl Neuberend/Langsee</t>
  </si>
  <si>
    <t>24879</t>
  </si>
  <si>
    <t>Neuberend</t>
  </si>
  <si>
    <t>0340</t>
  </si>
  <si>
    <t>SaStOSchAnl Schleswig</t>
  </si>
  <si>
    <t>24837</t>
  </si>
  <si>
    <t>Schleswig</t>
  </si>
  <si>
    <t>Zuckerstr. 30</t>
  </si>
  <si>
    <t>0344</t>
  </si>
  <si>
    <t>Tanklager Groß Rheide (Off-Base)</t>
  </si>
  <si>
    <t>24872</t>
  </si>
  <si>
    <t>Groß Rheide</t>
  </si>
  <si>
    <t>0346</t>
  </si>
  <si>
    <t>Kai-Uwe-von-Hassel-Kaserne</t>
  </si>
  <si>
    <t>24848</t>
  </si>
  <si>
    <t>Kropp</t>
  </si>
  <si>
    <t xml:space="preserve">Bennebeker Chaussee </t>
  </si>
  <si>
    <t>0354</t>
  </si>
  <si>
    <t>FlPl Hohn (NATO)</t>
  </si>
  <si>
    <t>0355</t>
  </si>
  <si>
    <t>FlPl Schleswig (NATO)</t>
  </si>
  <si>
    <t>24878</t>
  </si>
  <si>
    <t>Jagel</t>
  </si>
  <si>
    <t>0357</t>
  </si>
  <si>
    <t>ALARMSTRASSE KLEIN RHEIDE</t>
  </si>
  <si>
    <t>Klein Rheide</t>
  </si>
  <si>
    <t>0359</t>
  </si>
  <si>
    <t>StOÜbPl Christianshöhe</t>
  </si>
  <si>
    <t>24340</t>
  </si>
  <si>
    <t>Windeby</t>
  </si>
  <si>
    <t>0360</t>
  </si>
  <si>
    <t>LW KAMPFFUEHRUNGSANLG. BREKENDORF</t>
  </si>
  <si>
    <t>24811</t>
  </si>
  <si>
    <t>Brekendorf</t>
  </si>
  <si>
    <t xml:space="preserve">Tirol </t>
  </si>
  <si>
    <t>0361</t>
  </si>
  <si>
    <t>Preußer-Kaserne</t>
  </si>
  <si>
    <t>Eckernförde</t>
  </si>
  <si>
    <t>Flensburger Str. 61 - 65</t>
  </si>
  <si>
    <t>0362</t>
  </si>
  <si>
    <t>WTD 71 ECKERNFOERDE/SUED</t>
  </si>
  <si>
    <t>Berliner Str. 115</t>
  </si>
  <si>
    <t>0363</t>
  </si>
  <si>
    <t>WTD 71 SURENDORF</t>
  </si>
  <si>
    <t>24229</t>
  </si>
  <si>
    <t>Schwedeneck</t>
  </si>
  <si>
    <t xml:space="preserve">Seestr. </t>
  </si>
  <si>
    <t>0364</t>
  </si>
  <si>
    <t>WTD 71 MESSHAUS ASCHAU</t>
  </si>
  <si>
    <t>Altenhof</t>
  </si>
  <si>
    <t xml:space="preserve">Aschauhof </t>
  </si>
  <si>
    <t>0365</t>
  </si>
  <si>
    <t>WTD 71 ECKERNFOERDE/NORD</t>
  </si>
  <si>
    <t>0368</t>
  </si>
  <si>
    <t>StOÜbPl Ludwigsburg</t>
  </si>
  <si>
    <t>24369</t>
  </si>
  <si>
    <t>Waabs</t>
  </si>
  <si>
    <t xml:space="preserve">Ludwigsburg </t>
  </si>
  <si>
    <t>0370</t>
  </si>
  <si>
    <t>MARINE-VERMESSUNGSSTD. BOOKNISECK</t>
  </si>
  <si>
    <t xml:space="preserve">Booknis </t>
  </si>
  <si>
    <t>0372</t>
  </si>
  <si>
    <t>MARINE-FUNKEMPFANGSST. SCHWEDENECK</t>
  </si>
  <si>
    <t>Eckernförder Str. 6</t>
  </si>
  <si>
    <t>0373</t>
  </si>
  <si>
    <t>LHBW SERVICESTATION ECKERNFOERDE</t>
  </si>
  <si>
    <t>Rosseer Weg 29 - 33</t>
  </si>
  <si>
    <t>0376</t>
  </si>
  <si>
    <t>FERNMELDEKABEL ZUR LWKFA (MB)</t>
  </si>
  <si>
    <t>0384</t>
  </si>
  <si>
    <t>DSTGEB BWDLZ FLENSBURG</t>
  </si>
  <si>
    <t>0385</t>
  </si>
  <si>
    <t>Marineschule Mürwik</t>
  </si>
  <si>
    <t>24944</t>
  </si>
  <si>
    <t>Flensburg</t>
  </si>
  <si>
    <t>Kelmstr. 14</t>
  </si>
  <si>
    <t>0386</t>
  </si>
  <si>
    <t>Schule für Strategische Aufklärung der Bundeswehr</t>
  </si>
  <si>
    <t>Mürwiker Str. 203</t>
  </si>
  <si>
    <t>0387</t>
  </si>
  <si>
    <t>Glücksburg-Meierwik-Kaserne</t>
  </si>
  <si>
    <t>24960</t>
  </si>
  <si>
    <t>Glücksburg (Ostsee)</t>
  </si>
  <si>
    <t xml:space="preserve">Uferstr. </t>
  </si>
  <si>
    <t>0388</t>
  </si>
  <si>
    <t>VPFLA D. BW/AUSSENLAGER HARRISLEE</t>
  </si>
  <si>
    <t>24955</t>
  </si>
  <si>
    <t>Harrislee</t>
  </si>
  <si>
    <t>Westerstr. 63</t>
  </si>
  <si>
    <t>0390</t>
  </si>
  <si>
    <t>Offizierheim Mürwik</t>
  </si>
  <si>
    <t>Swinemünder Str. 9</t>
  </si>
  <si>
    <t>0391</t>
  </si>
  <si>
    <t>MFUSST HUERUP</t>
  </si>
  <si>
    <t>0393</t>
  </si>
  <si>
    <t>Soldatenheim Mürwik EAS</t>
  </si>
  <si>
    <t>24937</t>
  </si>
  <si>
    <t>Kielseng 30</t>
  </si>
  <si>
    <t>0400</t>
  </si>
  <si>
    <t>DstGeb Flensburg Schiffbrücke</t>
  </si>
  <si>
    <t>24939</t>
  </si>
  <si>
    <t>Schiffbrücke 66 b</t>
  </si>
  <si>
    <t>0414</t>
  </si>
  <si>
    <t>Hochdruckpumpstation Eggebek</t>
  </si>
  <si>
    <t>24852</t>
  </si>
  <si>
    <t>Eggebek</t>
  </si>
  <si>
    <t xml:space="preserve">STAPELHOLMERWEG </t>
  </si>
  <si>
    <t>0417</t>
  </si>
  <si>
    <t>NEPS DAENEMARK/EGGEBEK -FBG-</t>
  </si>
  <si>
    <t>0424</t>
  </si>
  <si>
    <t>Südtondern-Kaserne</t>
  </si>
  <si>
    <t>25917</t>
  </si>
  <si>
    <t>Stadum</t>
  </si>
  <si>
    <t>Am Tannenberg 1</t>
  </si>
  <si>
    <t>0426</t>
  </si>
  <si>
    <t>SANMATLGR BRAMSTEDTLUND</t>
  </si>
  <si>
    <t>0427</t>
  </si>
  <si>
    <t>SANMATAGR BRAMSTEDTLUND</t>
  </si>
  <si>
    <t>0429</t>
  </si>
  <si>
    <t>MatLgr Ladelund</t>
  </si>
  <si>
    <t>25926</t>
  </si>
  <si>
    <t>Ladelund</t>
  </si>
  <si>
    <t>Nordmarkstr. 1</t>
  </si>
  <si>
    <t>0435</t>
  </si>
  <si>
    <t>Aufklärungsstellung Bramstedtlund</t>
  </si>
  <si>
    <t>Bramstedtlund</t>
  </si>
  <si>
    <t>Bramstedtlunder Str. 17</t>
  </si>
  <si>
    <t>0437</t>
  </si>
  <si>
    <t>MATLGR BARGUM</t>
  </si>
  <si>
    <t>0446</t>
  </si>
  <si>
    <t>ERPROBUNGSPLATZ BUNKER HILL</t>
  </si>
  <si>
    <t>25997</t>
  </si>
  <si>
    <t>Hörnum (Sylt)</t>
  </si>
  <si>
    <t xml:space="preserve">Rantumer Str. </t>
  </si>
  <si>
    <t>0449</t>
  </si>
  <si>
    <t>FUNKUEBERWACHUNGSSTELLE TELEKOM</t>
  </si>
  <si>
    <t>25980</t>
  </si>
  <si>
    <t>Westerland</t>
  </si>
  <si>
    <t xml:space="preserve">Stephanstr. </t>
  </si>
  <si>
    <t>0450</t>
  </si>
  <si>
    <t>Fliegerhorst-Kaserne</t>
  </si>
  <si>
    <t>25813</t>
  </si>
  <si>
    <t>Flensburger Chaussee 41</t>
  </si>
  <si>
    <t>0451</t>
  </si>
  <si>
    <t>Julius-Leber-Kaserne</t>
  </si>
  <si>
    <t>Matthias-Claudius-Str. 135</t>
  </si>
  <si>
    <t>0453</t>
  </si>
  <si>
    <t>StOÜbPl Lütjenholm</t>
  </si>
  <si>
    <t>25842</t>
  </si>
  <si>
    <t>Langenhorn</t>
  </si>
  <si>
    <t>0454</t>
  </si>
  <si>
    <t>SaStOSchAnl Husum</t>
  </si>
  <si>
    <t>25860</t>
  </si>
  <si>
    <t>Olderup</t>
  </si>
  <si>
    <t xml:space="preserve">Olderupfeld </t>
  </si>
  <si>
    <t>0455</t>
  </si>
  <si>
    <t>StOÜbPl Schauendahl</t>
  </si>
  <si>
    <t>0458</t>
  </si>
  <si>
    <t>PATRIOT STELLUNG HUDE</t>
  </si>
  <si>
    <t>25876</t>
  </si>
  <si>
    <t>Hude</t>
  </si>
  <si>
    <t xml:space="preserve">Glockenberg </t>
  </si>
  <si>
    <t>0461</t>
  </si>
  <si>
    <t>MATWIZEINSBW-TEILE WESTER-OHRST.</t>
  </si>
  <si>
    <t>25885</t>
  </si>
  <si>
    <t>Wester-Ohrstedt</t>
  </si>
  <si>
    <t>Ohrstedt-Bahnhof-Süd 37</t>
  </si>
  <si>
    <t>0463</t>
  </si>
  <si>
    <t>Bundeswehrverwaltungszentrum Husum</t>
  </si>
  <si>
    <t>Industriestr. 15</t>
  </si>
  <si>
    <t>0464</t>
  </si>
  <si>
    <t>STAPELHOLMER-KASERNE</t>
  </si>
  <si>
    <t>0465</t>
  </si>
  <si>
    <t>StOÜbPl Seeth</t>
  </si>
  <si>
    <t>25878</t>
  </si>
  <si>
    <t>Seeth</t>
  </si>
  <si>
    <t>0468</t>
  </si>
  <si>
    <t>Patriot Stellung Schwesing</t>
  </si>
  <si>
    <t>Schwesing</t>
  </si>
  <si>
    <t>Am Flugplatz 1</t>
  </si>
  <si>
    <t>0475</t>
  </si>
  <si>
    <t>Rostock</t>
  </si>
  <si>
    <t>StOÜbPl Karow</t>
  </si>
  <si>
    <t>19399</t>
  </si>
  <si>
    <t>Dobbertin</t>
  </si>
  <si>
    <t>An der Krakower Landstr. 1</t>
  </si>
  <si>
    <t>0476</t>
  </si>
  <si>
    <t>Ernst-Moritz-Arndt-Kaserne</t>
  </si>
  <si>
    <t>19230</t>
  </si>
  <si>
    <t>Hagenow</t>
  </si>
  <si>
    <t>Sieben Eichen 6</t>
  </si>
  <si>
    <t>0477</t>
  </si>
  <si>
    <t>StOÜbPl Hagenow</t>
  </si>
  <si>
    <t xml:space="preserve">An der Gemeinde Granzin </t>
  </si>
  <si>
    <t>0478</t>
  </si>
  <si>
    <t>ÜbGel Hagenow</t>
  </si>
  <si>
    <t>19243</t>
  </si>
  <si>
    <t>Wittenburg</t>
  </si>
  <si>
    <t xml:space="preserve">Straße nach Wittenburg </t>
  </si>
  <si>
    <t>0482</t>
  </si>
  <si>
    <t>FuSt SAR Dargelütz</t>
  </si>
  <si>
    <t>19370</t>
  </si>
  <si>
    <t>Parchim</t>
  </si>
  <si>
    <t xml:space="preserve">Parchimer Weg </t>
  </si>
  <si>
    <t>0484</t>
  </si>
  <si>
    <t>Werder-Kaserne</t>
  </si>
  <si>
    <t>19055</t>
  </si>
  <si>
    <t>Schwerin</t>
  </si>
  <si>
    <t>Walther-Rathenau-Str. 2 a</t>
  </si>
  <si>
    <t>0488</t>
  </si>
  <si>
    <t>DstGeb Schwerin Schloßgartenallee</t>
  </si>
  <si>
    <t>19061</t>
  </si>
  <si>
    <t>Schloßgartenallee 66</t>
  </si>
  <si>
    <t>0489</t>
  </si>
  <si>
    <t>RADAR REPORTING POST (ABGES. ZUG)</t>
  </si>
  <si>
    <t>23948</t>
  </si>
  <si>
    <t>Kalkhorst</t>
  </si>
  <si>
    <t>Zur Steilküste 5</t>
  </si>
  <si>
    <t>0491</t>
  </si>
  <si>
    <t>SENDESTELLE TX BOLTENHAGEN</t>
  </si>
  <si>
    <t>23946</t>
  </si>
  <si>
    <t>Boltenhagen</t>
  </si>
  <si>
    <t>Ausbau 17 c</t>
  </si>
  <si>
    <t>0494</t>
  </si>
  <si>
    <t>Wohnheim Schwerin Hagenower Str.</t>
  </si>
  <si>
    <t>Hagenower Str. 3</t>
  </si>
  <si>
    <t>0495</t>
  </si>
  <si>
    <t>GLEISANSCHLUSS HAGENOW</t>
  </si>
  <si>
    <t>0504</t>
  </si>
  <si>
    <t>MStp Hohe Düne</t>
  </si>
  <si>
    <t>18119</t>
  </si>
  <si>
    <t>Hohe Düne 30</t>
  </si>
  <si>
    <t>0505</t>
  </si>
  <si>
    <t>Hanse-Kaserne</t>
  </si>
  <si>
    <t>18057</t>
  </si>
  <si>
    <t>Kopernikusstr. 1</t>
  </si>
  <si>
    <t>0508</t>
  </si>
  <si>
    <t>Graf-Yorck-Kaserne</t>
  </si>
  <si>
    <t>18195</t>
  </si>
  <si>
    <t>Cammin</t>
  </si>
  <si>
    <t>Gubkower Str. 16</t>
  </si>
  <si>
    <t>0509</t>
  </si>
  <si>
    <t>DstLg Rostock Kopernikusstr.</t>
  </si>
  <si>
    <t>0510</t>
  </si>
  <si>
    <t>FlPl Laage</t>
  </si>
  <si>
    <t>18299</t>
  </si>
  <si>
    <t>Laage</t>
  </si>
  <si>
    <t>Daimler-Benz-Allee 2</t>
  </si>
  <si>
    <t>0514</t>
  </si>
  <si>
    <t>Siebenbuche-Kaserne</t>
  </si>
  <si>
    <t>18190</t>
  </si>
  <si>
    <t>Sanitz</t>
  </si>
  <si>
    <t>Sülzer Str. 10</t>
  </si>
  <si>
    <t>0516</t>
  </si>
  <si>
    <t>Offizierheim Hohe Düne</t>
  </si>
  <si>
    <t xml:space="preserve">Hohe Düne </t>
  </si>
  <si>
    <t>0517</t>
  </si>
  <si>
    <t>StOMunNdlg Striesdorf</t>
  </si>
  <si>
    <t>Dolgen am See</t>
  </si>
  <si>
    <t xml:space="preserve">Dolgener Str. </t>
  </si>
  <si>
    <t>0520</t>
  </si>
  <si>
    <t>Friedensausbildungsstellung Gubkow</t>
  </si>
  <si>
    <t xml:space="preserve">Dorfstr. </t>
  </si>
  <si>
    <t>0527</t>
  </si>
  <si>
    <t>ANTENNENTRAEGER LAAGE (MB)</t>
  </si>
  <si>
    <t>0528</t>
  </si>
  <si>
    <t>MARA ABT. GEOINFOWES TE BSH</t>
  </si>
  <si>
    <t>Neptunallee 5</t>
  </si>
  <si>
    <t>0536</t>
  </si>
  <si>
    <t>Recknitztal-Kaserne</t>
  </si>
  <si>
    <t>18334</t>
  </si>
  <si>
    <t>Bad Sülze</t>
  </si>
  <si>
    <t xml:space="preserve">Gnoiener Chaussee </t>
  </si>
  <si>
    <t>0537</t>
  </si>
  <si>
    <t>FLOTTENKDO FUEUSTGZ M A TE MARLOW</t>
  </si>
  <si>
    <t>18337</t>
  </si>
  <si>
    <t>Marlow</t>
  </si>
  <si>
    <t xml:space="preserve">Kölzower Chaussee </t>
  </si>
  <si>
    <t>0538</t>
  </si>
  <si>
    <t>Torgelow</t>
  </si>
  <si>
    <t>UNTERKUNFT DRANSKE-LANCKEN</t>
  </si>
  <si>
    <t>0539</t>
  </si>
  <si>
    <t>Strelasund-Kaserne</t>
  </si>
  <si>
    <t>18445</t>
  </si>
  <si>
    <t>Kramerhof</t>
  </si>
  <si>
    <t>Pappelallee 24</t>
  </si>
  <si>
    <t>0540</t>
  </si>
  <si>
    <t>RIFU ST MARINE PUTBUS</t>
  </si>
  <si>
    <t>18581</t>
  </si>
  <si>
    <t>Putbus</t>
  </si>
  <si>
    <t>Alleestr. 32</t>
  </si>
  <si>
    <t>0541</t>
  </si>
  <si>
    <t>RADAR REPORTING POST PUTGARTEN</t>
  </si>
  <si>
    <t>18556</t>
  </si>
  <si>
    <t>Putgarten</t>
  </si>
  <si>
    <t>Varnkevitz 9</t>
  </si>
  <si>
    <t>0542</t>
  </si>
  <si>
    <t>Wohnheim Kramerhof Pappelallee</t>
  </si>
  <si>
    <t xml:space="preserve">Pappelallee </t>
  </si>
  <si>
    <t>0543</t>
  </si>
  <si>
    <t>RIFU ST MARINE. DARSSER ORT</t>
  </si>
  <si>
    <t>18375</t>
  </si>
  <si>
    <t>Prerow</t>
  </si>
  <si>
    <t>0545</t>
  </si>
  <si>
    <t>Friedensausbildungsstellung Warbelow</t>
  </si>
  <si>
    <t>17179</t>
  </si>
  <si>
    <t>Gnoien</t>
  </si>
  <si>
    <t xml:space="preserve">Bad Sülzer Landstr. </t>
  </si>
  <si>
    <t>0546</t>
  </si>
  <si>
    <t>Beratungsbüro Stralsund</t>
  </si>
  <si>
    <t>18439</t>
  </si>
  <si>
    <t>Stralsund</t>
  </si>
  <si>
    <t>Hiddenseer Str. 4</t>
  </si>
  <si>
    <t>0549</t>
  </si>
  <si>
    <t>DstLg Kramerhof Pappelallee</t>
  </si>
  <si>
    <t>Pappelallee 30</t>
  </si>
  <si>
    <t>0550</t>
  </si>
  <si>
    <t>FuSt SAR Putgarten</t>
  </si>
  <si>
    <t>0551</t>
  </si>
  <si>
    <t>StOSchAnl Parow</t>
  </si>
  <si>
    <t>0552</t>
  </si>
  <si>
    <t>StOÜbPl Parow</t>
  </si>
  <si>
    <t>0553</t>
  </si>
  <si>
    <t>RIFU ST MARINE STUBBENKAMMER</t>
  </si>
  <si>
    <t>18546</t>
  </si>
  <si>
    <t>Sassnitz</t>
  </si>
  <si>
    <t xml:space="preserve">Stubbenkammer </t>
  </si>
  <si>
    <t>0557</t>
  </si>
  <si>
    <t>Tollense-Kaserne</t>
  </si>
  <si>
    <t>17033</t>
  </si>
  <si>
    <t>Neubrandenburg</t>
  </si>
  <si>
    <t>Weg am Hang 35</t>
  </si>
  <si>
    <t>0558</t>
  </si>
  <si>
    <t>Wohnheim 1 Fünfeichen</t>
  </si>
  <si>
    <t>Fünfeichen 19</t>
  </si>
  <si>
    <t>0559</t>
  </si>
  <si>
    <t>WOHNHEIM NEUBRANDENBURG</t>
  </si>
  <si>
    <t>0560</t>
  </si>
  <si>
    <t>FUENFEICHEN-KASERNE</t>
  </si>
  <si>
    <t>0561</t>
  </si>
  <si>
    <t>MatDp Müritz - Betriebsteil Rechlin</t>
  </si>
  <si>
    <t>17248</t>
  </si>
  <si>
    <t>Rechlin</t>
  </si>
  <si>
    <t>Boeker Landstr. 2</t>
  </si>
  <si>
    <t>0562</t>
  </si>
  <si>
    <t>DSTGEB KWEA SCHWERIN-MZ/BF NEUBRANDENBURG</t>
  </si>
  <si>
    <t>0563</t>
  </si>
  <si>
    <t>MatDp Müritz - Betriebsteil Waren</t>
  </si>
  <si>
    <t>17192</t>
  </si>
  <si>
    <t>Waren (Müritz)</t>
  </si>
  <si>
    <t>Platz des Friedens 15</t>
  </si>
  <si>
    <t>0564</t>
  </si>
  <si>
    <t>Wohnheim 2 Fünfeichen</t>
  </si>
  <si>
    <t>Fünfeichen 12 a</t>
  </si>
  <si>
    <t>0569</t>
  </si>
  <si>
    <t>STOUEBPL BASEPOHL</t>
  </si>
  <si>
    <t>0571</t>
  </si>
  <si>
    <t>WOHNHEIM BASEPOHL</t>
  </si>
  <si>
    <t>0572</t>
  </si>
  <si>
    <t>RADARSTG CÖLPIN</t>
  </si>
  <si>
    <t>17094</t>
  </si>
  <si>
    <t>Cölpin</t>
  </si>
  <si>
    <t>Am Sportplatz 99</t>
  </si>
  <si>
    <t>0573</t>
  </si>
  <si>
    <t>FUNKSENDESTATION (TX) GEORGENDORF</t>
  </si>
  <si>
    <t>Pragsdorf</t>
  </si>
  <si>
    <t xml:space="preserve">Straße nach Georgendorf </t>
  </si>
  <si>
    <t>0574</t>
  </si>
  <si>
    <t>Kaserne Demminer Land/Betriebsstoff-Depot Utzedel</t>
  </si>
  <si>
    <t>17111</t>
  </si>
  <si>
    <t>Utzedel</t>
  </si>
  <si>
    <t>An der Chaussee 31</t>
  </si>
  <si>
    <t>0575</t>
  </si>
  <si>
    <t>MunLgr Seltz</t>
  </si>
  <si>
    <t>17089</t>
  </si>
  <si>
    <t>Golchen</t>
  </si>
  <si>
    <t xml:space="preserve">Seltzer Str. </t>
  </si>
  <si>
    <t>0577</t>
  </si>
  <si>
    <t>FuSt SAR Cölpin</t>
  </si>
  <si>
    <t xml:space="preserve">Am Sportplatz </t>
  </si>
  <si>
    <t>0579</t>
  </si>
  <si>
    <t>StOÜbPl Neubrandenburg</t>
  </si>
  <si>
    <t>Burg Stargard</t>
  </si>
  <si>
    <t>Edgar-Andre-Siedlung 10</t>
  </si>
  <si>
    <t>0580</t>
  </si>
  <si>
    <t>GLEISANSCHLUSS WAREN/MUERITZ</t>
  </si>
  <si>
    <t>0582</t>
  </si>
  <si>
    <t>GLEISANSCHLUSS DEMMIN</t>
  </si>
  <si>
    <t>17109</t>
  </si>
  <si>
    <t>Demmin</t>
  </si>
  <si>
    <t>0590</t>
  </si>
  <si>
    <t>GLEISANSCHLUSS BASEPOHL (MO)</t>
  </si>
  <si>
    <t>0592</t>
  </si>
  <si>
    <t>Greifen-Kaserne</t>
  </si>
  <si>
    <t>17358</t>
  </si>
  <si>
    <t>Pasewalker Chaussee 7</t>
  </si>
  <si>
    <t>0593</t>
  </si>
  <si>
    <t>DSTGEB BWDLZ TORGELOW</t>
  </si>
  <si>
    <t>Pasewalker Chaussee 3</t>
  </si>
  <si>
    <t>0594</t>
  </si>
  <si>
    <t>Soldatenheim Torgelow EAS</t>
  </si>
  <si>
    <t>Schleusenstr. 5 b</t>
  </si>
  <si>
    <t>0595</t>
  </si>
  <si>
    <t>TrÜbPl Jägerbrück</t>
  </si>
  <si>
    <t>0596</t>
  </si>
  <si>
    <t>Servicecenter Zielbau der Bundeswehr</t>
  </si>
  <si>
    <t>17367</t>
  </si>
  <si>
    <t>Eggesin</t>
  </si>
  <si>
    <t xml:space="preserve">Pasewalker Str. </t>
  </si>
  <si>
    <t>0597</t>
  </si>
  <si>
    <t>ARTILLERIE-KASERNE</t>
  </si>
  <si>
    <t>0598</t>
  </si>
  <si>
    <t>Wohnheim Eggesin Stettiner Landstr.</t>
  </si>
  <si>
    <t>Stettiner Landstr. 100 - 106</t>
  </si>
  <si>
    <t>0599</t>
  </si>
  <si>
    <t>Schwimmhalle/Sportanlage Eggesin</t>
  </si>
  <si>
    <t>0602</t>
  </si>
  <si>
    <t>TrÜbPl Jägerbrück - Biwakraum 2 Rieth</t>
  </si>
  <si>
    <t>17375</t>
  </si>
  <si>
    <t>Luckow</t>
  </si>
  <si>
    <t xml:space="preserve">Riether Landstr. </t>
  </si>
  <si>
    <t>0603</t>
  </si>
  <si>
    <t>Ferdinand-von-Schill-Kaserne</t>
  </si>
  <si>
    <t>Neumühler Str. 10 b</t>
  </si>
  <si>
    <t>0604</t>
  </si>
  <si>
    <t>StOÜbPl Viereck/Stallberg</t>
  </si>
  <si>
    <t>17309</t>
  </si>
  <si>
    <t>Viereck</t>
  </si>
  <si>
    <t xml:space="preserve">Pasewalker Chaussee </t>
  </si>
  <si>
    <t>0605</t>
  </si>
  <si>
    <t>Kürassier-Kaserne</t>
  </si>
  <si>
    <t>0606</t>
  </si>
  <si>
    <t>DSTGEB BWDLZ TORGELOW/GER.-LAGER</t>
  </si>
  <si>
    <t>Pasewalk</t>
  </si>
  <si>
    <t>Torgelower Str. 10</t>
  </si>
  <si>
    <t>0609</t>
  </si>
  <si>
    <t>MOBILE MARINEFUNKSENDESTELLE</t>
  </si>
  <si>
    <t>17449</t>
  </si>
  <si>
    <t>Peenemünde</t>
  </si>
  <si>
    <t xml:space="preserve">Am Flugplatz </t>
  </si>
  <si>
    <t>0610</t>
  </si>
  <si>
    <t>Hannover</t>
  </si>
  <si>
    <t>Scharnhorst-Kaserne</t>
  </si>
  <si>
    <t>30657</t>
  </si>
  <si>
    <t>Langenforther Str. 1</t>
  </si>
  <si>
    <t>0611</t>
  </si>
  <si>
    <t>Hauptfeldwebel-Lagenstein-Kaserne</t>
  </si>
  <si>
    <t>30179</t>
  </si>
  <si>
    <t>Kugelfangtrift 1</t>
  </si>
  <si>
    <t>0612</t>
  </si>
  <si>
    <t>DstLg Hannover General-Wever-Str.</t>
  </si>
  <si>
    <t>General-Wever-Str. 119</t>
  </si>
  <si>
    <t>0613</t>
  </si>
  <si>
    <t>StOÜbPl Hannover (Nord)</t>
  </si>
  <si>
    <t xml:space="preserve">L 382/BAB A2 </t>
  </si>
  <si>
    <t>0614</t>
  </si>
  <si>
    <t>Stetten am kalten Markt</t>
  </si>
  <si>
    <t>Stuttgart</t>
  </si>
  <si>
    <t>GPRSTBW IMMENSTAAD, PG 400 (ZF)</t>
  </si>
  <si>
    <t>0615</t>
  </si>
  <si>
    <t>Kurt-Schumacher-Kaserne</t>
  </si>
  <si>
    <t>30173</t>
  </si>
  <si>
    <t>Hans-Böckler-Allee 18/16</t>
  </si>
  <si>
    <t>0616</t>
  </si>
  <si>
    <t>DstLg Hannover Alter Flughafen</t>
  </si>
  <si>
    <t>Alter Flughafen 2</t>
  </si>
  <si>
    <t>0617</t>
  </si>
  <si>
    <t>Weißenfels</t>
  </si>
  <si>
    <t>Straußberg</t>
  </si>
  <si>
    <t>Beratungsbüro Gera</t>
  </si>
  <si>
    <t>07545</t>
  </si>
  <si>
    <t>Gera</t>
  </si>
  <si>
    <t>Zabelstr. 14</t>
  </si>
  <si>
    <t>0620</t>
  </si>
  <si>
    <t>DSTGEB FLIEGERSTRASSE</t>
  </si>
  <si>
    <t>0621</t>
  </si>
  <si>
    <t>Rotenburg (Wümme)</t>
  </si>
  <si>
    <t>ÜbGel Nartum</t>
  </si>
  <si>
    <t>27404</t>
  </si>
  <si>
    <t>Gyhum</t>
  </si>
  <si>
    <t xml:space="preserve">Feldweg </t>
  </si>
  <si>
    <t>0622</t>
  </si>
  <si>
    <t>ÜbGel Deinstedt</t>
  </si>
  <si>
    <t>27446</t>
  </si>
  <si>
    <t>Deinstedt</t>
  </si>
  <si>
    <t>Hohe Lucht 1</t>
  </si>
  <si>
    <t>0623</t>
  </si>
  <si>
    <t>Bonn</t>
  </si>
  <si>
    <t>DstLg Bonn Heinemannstr.</t>
  </si>
  <si>
    <t>53175</t>
  </si>
  <si>
    <t>Heinemannstr. 2 - 10</t>
  </si>
  <si>
    <t>0626</t>
  </si>
  <si>
    <t>RIFU AUFBPL BARSINGHAUSEN</t>
  </si>
  <si>
    <t>30890</t>
  </si>
  <si>
    <t>Barsinghausen</t>
  </si>
  <si>
    <t>0631</t>
  </si>
  <si>
    <t>DstLg Giesen Birkenstr.</t>
  </si>
  <si>
    <t>31180</t>
  </si>
  <si>
    <t>Giesen</t>
  </si>
  <si>
    <t>Birkenstr. 13</t>
  </si>
  <si>
    <t>0643</t>
  </si>
  <si>
    <t>FERNMELDETURM TELECOM (MB)</t>
  </si>
  <si>
    <t>0644</t>
  </si>
  <si>
    <t>RIFU AUFBPL LUEDERSEN</t>
  </si>
  <si>
    <t>31832</t>
  </si>
  <si>
    <t>Springe</t>
  </si>
  <si>
    <t>0647</t>
  </si>
  <si>
    <t>Immelmann-Kaserne</t>
  </si>
  <si>
    <t>29225</t>
  </si>
  <si>
    <t>Celle</t>
  </si>
  <si>
    <t xml:space="preserve">Flugplatz </t>
  </si>
  <si>
    <t>0648</t>
  </si>
  <si>
    <t>StOSchAnl Celle</t>
  </si>
  <si>
    <t>29229</t>
  </si>
  <si>
    <t>Reiherberg 220</t>
  </si>
  <si>
    <t>0651</t>
  </si>
  <si>
    <t>StOÜbPl Celle</t>
  </si>
  <si>
    <t>0654</t>
  </si>
  <si>
    <t>Außenlandeplatz Arloh</t>
  </si>
  <si>
    <t>0656</t>
  </si>
  <si>
    <t>FLUSSUEBERGANG WIETZE/ALLER (MO)</t>
  </si>
  <si>
    <t>0658</t>
  </si>
  <si>
    <t>HINDBEF FLGPL</t>
  </si>
  <si>
    <t>0660</t>
  </si>
  <si>
    <t>ANFLUGBEFEUERUNG FLGPL CELLE</t>
  </si>
  <si>
    <t>0670</t>
  </si>
  <si>
    <t>Wunstorf</t>
  </si>
  <si>
    <t>FlPl Wunstorf</t>
  </si>
  <si>
    <t>31515</t>
  </si>
  <si>
    <t>Zur Luftbrücke 1</t>
  </si>
  <si>
    <t>0671</t>
  </si>
  <si>
    <t>FlPl Wunstorf - Unteroffizierheim</t>
  </si>
  <si>
    <t>Am Dänenberg 1</t>
  </si>
  <si>
    <t>0672</t>
  </si>
  <si>
    <t>DstLg Wunstorf Am Dänenberg</t>
  </si>
  <si>
    <t>Am Dänenberg 2</t>
  </si>
  <si>
    <t>0673</t>
  </si>
  <si>
    <t>ANFLUGBEFEUERUNG FLPL WUNST.</t>
  </si>
  <si>
    <t>0674</t>
  </si>
  <si>
    <t>GLEISANSCHLUSS FLGPL WUNST.</t>
  </si>
  <si>
    <t>0676</t>
  </si>
  <si>
    <t>Jägerkaserne</t>
  </si>
  <si>
    <t>31675</t>
  </si>
  <si>
    <t>Bückeburg</t>
  </si>
  <si>
    <t>Ulmenallee 13 a</t>
  </si>
  <si>
    <t>0677</t>
  </si>
  <si>
    <t>Schäfer-Kaserne</t>
  </si>
  <si>
    <t>Achumer Str. 1</t>
  </si>
  <si>
    <t>0678</t>
  </si>
  <si>
    <t>Funkfeuer Tallensen</t>
  </si>
  <si>
    <t>31691</t>
  </si>
  <si>
    <t>Seggebruch</t>
  </si>
  <si>
    <t xml:space="preserve">Tallenser Str. </t>
  </si>
  <si>
    <t>0679</t>
  </si>
  <si>
    <t>StOÜbPl Bückeburg/Röcke</t>
  </si>
  <si>
    <t xml:space="preserve">Schmiedeweg </t>
  </si>
  <si>
    <t>0680</t>
  </si>
  <si>
    <t>SaStOSchAnl Bückeburg</t>
  </si>
  <si>
    <t>Unter den Tannen 17</t>
  </si>
  <si>
    <t>0686</t>
  </si>
  <si>
    <t>Außenlandeplatz Leierberg</t>
  </si>
  <si>
    <t>31547</t>
  </si>
  <si>
    <t>Rehburg-Loccum</t>
  </si>
  <si>
    <t>0687</t>
  </si>
  <si>
    <t>Außenlandeplatz Liekwegen</t>
  </si>
  <si>
    <t>31683</t>
  </si>
  <si>
    <t>Obernkirchen</t>
  </si>
  <si>
    <t>0688</t>
  </si>
  <si>
    <t>Funkfeuer Gelldorf</t>
  </si>
  <si>
    <t xml:space="preserve">Gallgattweg </t>
  </si>
  <si>
    <t>0689</t>
  </si>
  <si>
    <t>AUSSENLANDEPLATZ POETZEN (MO)</t>
  </si>
  <si>
    <t>0692</t>
  </si>
  <si>
    <t>RIFU AUFBPL OBERNKIRCHEN</t>
  </si>
  <si>
    <t>31552</t>
  </si>
  <si>
    <t>Apelern</t>
  </si>
  <si>
    <t>0697</t>
  </si>
  <si>
    <t>NACHTSICHTLAMPE HFLGWAS</t>
  </si>
  <si>
    <t>Zu den Brücken 5</t>
  </si>
  <si>
    <t>0700</t>
  </si>
  <si>
    <t>18 Wohnhäuser für Lehrgänge</t>
  </si>
  <si>
    <t>Königsberger Str. 1 - 18</t>
  </si>
  <si>
    <t>0701</t>
  </si>
  <si>
    <t>Funkfeuer Wendthagen</t>
  </si>
  <si>
    <t>31655</t>
  </si>
  <si>
    <t>Stadthagen</t>
  </si>
  <si>
    <t xml:space="preserve">Ehler Str. </t>
  </si>
  <si>
    <t>0702</t>
  </si>
  <si>
    <t>HILFSAUSSENLANDEPL GOLDBECK</t>
  </si>
  <si>
    <t>31737</t>
  </si>
  <si>
    <t>Rinteln</t>
  </si>
  <si>
    <t>0703</t>
  </si>
  <si>
    <t>HILFSAUSSENLANDEPL REINSDORF</t>
  </si>
  <si>
    <t>0704</t>
  </si>
  <si>
    <t>HILFSAUSSENLANDEPL LAATZEN</t>
  </si>
  <si>
    <t>31855</t>
  </si>
  <si>
    <t>Aerzen</t>
  </si>
  <si>
    <t>0721</t>
  </si>
  <si>
    <t>Clausewitz-Kaserne</t>
  </si>
  <si>
    <t>31582</t>
  </si>
  <si>
    <t>Nienburg (Weser)</t>
  </si>
  <si>
    <t>Am Rehhagen 10</t>
  </si>
  <si>
    <t>0722</t>
  </si>
  <si>
    <t>StOÜbPl Langendamm</t>
  </si>
  <si>
    <t xml:space="preserve">Führser Mühlweg </t>
  </si>
  <si>
    <t>0723</t>
  </si>
  <si>
    <t>StOÜbPl Rehburg-Loccum</t>
  </si>
  <si>
    <t xml:space="preserve">Loccumer Heide </t>
  </si>
  <si>
    <t>0724</t>
  </si>
  <si>
    <t>StOSchAnl Langendamm</t>
  </si>
  <si>
    <t>0725</t>
  </si>
  <si>
    <t>BiZBw Mannheim - Ausbildungszentrum Technik Nienburg</t>
  </si>
  <si>
    <t>Ziegelkampstr. 43</t>
  </si>
  <si>
    <t>0726</t>
  </si>
  <si>
    <t>PIPELINE ANSCHL. SCHAEFERH. -FBG-</t>
  </si>
  <si>
    <t>0729</t>
  </si>
  <si>
    <t>Außenlandeplatz Düdinghausen</t>
  </si>
  <si>
    <t>31595</t>
  </si>
  <si>
    <t>Steyerberg</t>
  </si>
  <si>
    <t xml:space="preserve">Am Rüsselbach </t>
  </si>
  <si>
    <t>0737</t>
  </si>
  <si>
    <t>RIFU AUFBPL REHBURG-LOCCUM</t>
  </si>
  <si>
    <t>0747</t>
  </si>
  <si>
    <t>Wilhelmstein-Kaserne</t>
  </si>
  <si>
    <t>31535</t>
  </si>
  <si>
    <t>Neustadt am Rübenberge</t>
  </si>
  <si>
    <t>Zur Jürse 2</t>
  </si>
  <si>
    <t>0748</t>
  </si>
  <si>
    <t>StOÜbPl Luttmersen</t>
  </si>
  <si>
    <t>0749</t>
  </si>
  <si>
    <t>STOMUNNDLG LUTTMERSEN</t>
  </si>
  <si>
    <t>0751</t>
  </si>
  <si>
    <t>Soldatenheim Luttmersen EAS</t>
  </si>
  <si>
    <t>Zur Jürse 1</t>
  </si>
  <si>
    <t>0752</t>
  </si>
  <si>
    <t>MAT-AUSSENLAGER METEL</t>
  </si>
  <si>
    <t>0760</t>
  </si>
  <si>
    <t>Bundeswehrverwaltungszentrum Oldenburg (Oldenburg)</t>
  </si>
  <si>
    <t>26135</t>
  </si>
  <si>
    <t>Oldenburg (Oldenburg)</t>
  </si>
  <si>
    <t>Bremer Str. 69/69 a</t>
  </si>
  <si>
    <t>0761</t>
  </si>
  <si>
    <t>Henning-von-Tresckow-Kaserne</t>
  </si>
  <si>
    <t>26133</t>
  </si>
  <si>
    <t>Bümmersteder Tredde 34</t>
  </si>
  <si>
    <t>0762</t>
  </si>
  <si>
    <t>StOÜbPl Oldenburg</t>
  </si>
  <si>
    <t>26209</t>
  </si>
  <si>
    <t>Hatten</t>
  </si>
  <si>
    <t xml:space="preserve">Sandkruger Str. </t>
  </si>
  <si>
    <t>0765</t>
  </si>
  <si>
    <t>SaStOSchAnl Achternholt</t>
  </si>
  <si>
    <t>26203</t>
  </si>
  <si>
    <t>Wardenburg</t>
  </si>
  <si>
    <t>Zum Schießstand 40</t>
  </si>
  <si>
    <t>0771</t>
  </si>
  <si>
    <t>PIPELINE BRAMSCHE-OLDENBURG -FBG-</t>
  </si>
  <si>
    <t>0791</t>
  </si>
  <si>
    <t>ÜbPl Varrelbusch Lw</t>
  </si>
  <si>
    <t>49661</t>
  </si>
  <si>
    <t>Cloppenburg</t>
  </si>
  <si>
    <t xml:space="preserve">Staatsforsten </t>
  </si>
  <si>
    <t>0797</t>
  </si>
  <si>
    <t>Feldwebel-Lilienthal-Kaserne</t>
  </si>
  <si>
    <t>27755</t>
  </si>
  <si>
    <t>Delmenhorst</t>
  </si>
  <si>
    <t>Abernettistr. 200</t>
  </si>
  <si>
    <t>0800</t>
  </si>
  <si>
    <t>StOÜbPl Große Höhe</t>
  </si>
  <si>
    <t>27777</t>
  </si>
  <si>
    <t>Ganderkesee</t>
  </si>
  <si>
    <t xml:space="preserve">Wiggersloher Str. </t>
  </si>
  <si>
    <t>0801</t>
  </si>
  <si>
    <t>SaStOSchAnl Groß Ippener</t>
  </si>
  <si>
    <t>27243</t>
  </si>
  <si>
    <t>Groß Ippener</t>
  </si>
  <si>
    <t>Kirchseelter Str. 3</t>
  </si>
  <si>
    <t>0802</t>
  </si>
  <si>
    <t>Soldatenheim Adelheide EAS</t>
  </si>
  <si>
    <t>Abernettistr. 43</t>
  </si>
  <si>
    <t>0804</t>
  </si>
  <si>
    <t>UEBGEL GROSS IPPENER</t>
  </si>
  <si>
    <t>0808</t>
  </si>
  <si>
    <t>AFCENT CIP-67 Station Dötlingen</t>
  </si>
  <si>
    <t>27801</t>
  </si>
  <si>
    <t>Dötlingen</t>
  </si>
  <si>
    <t>Zur Kuhweide 1</t>
  </si>
  <si>
    <t>0818</t>
  </si>
  <si>
    <t>Wilhelmshaven</t>
  </si>
  <si>
    <t>DSTGEB MARINE-DRUCKEREI RUESTERS.</t>
  </si>
  <si>
    <t>26386</t>
  </si>
  <si>
    <t>Flutstr. 34</t>
  </si>
  <si>
    <t>0819</t>
  </si>
  <si>
    <t>Admiral-Armin-Zimmermann-Kaserne</t>
  </si>
  <si>
    <t>26388</t>
  </si>
  <si>
    <t>Jeversche Landstr. 19 a</t>
  </si>
  <si>
    <t>0821</t>
  </si>
  <si>
    <t>DstGeb Wilhelmshaven Rheinstr. 53</t>
  </si>
  <si>
    <t>26382</t>
  </si>
  <si>
    <t>Rheinstr. 53</t>
  </si>
  <si>
    <t>0822</t>
  </si>
  <si>
    <t>DstGeb Wilhelmshaven Rheinstr. 47</t>
  </si>
  <si>
    <t>Rheinstr. 47</t>
  </si>
  <si>
    <t>0825</t>
  </si>
  <si>
    <t>Ebkeriege-Kaserne</t>
  </si>
  <si>
    <t>26389</t>
  </si>
  <si>
    <t>Ebkeriege 35</t>
  </si>
  <si>
    <t>0826</t>
  </si>
  <si>
    <t>DSTGEB WSA/FIST WHAVEN</t>
  </si>
  <si>
    <t>Mozartstr. 32</t>
  </si>
  <si>
    <t>0827</t>
  </si>
  <si>
    <t>MFUSST SCHORTENS</t>
  </si>
  <si>
    <t>26419</t>
  </si>
  <si>
    <t>Schortens</t>
  </si>
  <si>
    <t>Barkel 2</t>
  </si>
  <si>
    <t>0828</t>
  </si>
  <si>
    <t>SaStOSchAnl Wilhelmshaven</t>
  </si>
  <si>
    <t>26452</t>
  </si>
  <si>
    <t>Sande</t>
  </si>
  <si>
    <t>Batteriegelände 6</t>
  </si>
  <si>
    <t>0829</t>
  </si>
  <si>
    <t>MArs Wilhelmshaven - Magnetische Messstelle</t>
  </si>
  <si>
    <t>Jadeallee 44</t>
  </si>
  <si>
    <t>0830</t>
  </si>
  <si>
    <t>MStp Heppenser Groden</t>
  </si>
  <si>
    <t>26384</t>
  </si>
  <si>
    <t>Alfred-Eckhardt-Str. 1</t>
  </si>
  <si>
    <t>0831</t>
  </si>
  <si>
    <t>MArs Wilhelmshaven</t>
  </si>
  <si>
    <t>Gökerstr. 7</t>
  </si>
  <si>
    <t>0832</t>
  </si>
  <si>
    <t>Soldatenheim Wilhelmshaven EAS - Gorch-Fock-Haus</t>
  </si>
  <si>
    <t>Bremer Str. 18</t>
  </si>
  <si>
    <t>0833</t>
  </si>
  <si>
    <t>Sporthalle Wilhelmshaven</t>
  </si>
  <si>
    <t>Schellingstr. 12</t>
  </si>
  <si>
    <t>0835</t>
  </si>
  <si>
    <t>DSTGEB LOGZBW BORDUM</t>
  </si>
  <si>
    <t>Anton-Dohrn-Weg 59</t>
  </si>
  <si>
    <t>0838</t>
  </si>
  <si>
    <t>MFUSE EST WANGEROOGE</t>
  </si>
  <si>
    <t>26486</t>
  </si>
  <si>
    <t>Wangerooge</t>
  </si>
  <si>
    <t>Anton-Günther-Str. 2</t>
  </si>
  <si>
    <t>0839</t>
  </si>
  <si>
    <t>Offizierheim Wilhelmshaven</t>
  </si>
  <si>
    <t>Adalbertstr. 20</t>
  </si>
  <si>
    <t>0848</t>
  </si>
  <si>
    <t>MunLgr Zetel</t>
  </si>
  <si>
    <t>26340</t>
  </si>
  <si>
    <t>Zetel</t>
  </si>
  <si>
    <t>Spolsen 1 a</t>
  </si>
  <si>
    <t>0853</t>
  </si>
  <si>
    <t>Leer</t>
  </si>
  <si>
    <t>MunNdlg Gut Husum</t>
  </si>
  <si>
    <t>26441</t>
  </si>
  <si>
    <t>Jever</t>
  </si>
  <si>
    <t xml:space="preserve">Schenumer Weg </t>
  </si>
  <si>
    <t>0860</t>
  </si>
  <si>
    <t>MFUSST NEUHARLINGERSIEL</t>
  </si>
  <si>
    <t>26427</t>
  </si>
  <si>
    <t>Neuharlingersiel</t>
  </si>
  <si>
    <t>An der Leide 1</t>
  </si>
  <si>
    <t>0861</t>
  </si>
  <si>
    <t>Tanklager Isums</t>
  </si>
  <si>
    <t>26409</t>
  </si>
  <si>
    <t>Wittmund</t>
  </si>
  <si>
    <t xml:space="preserve">GROSS ISUMS </t>
  </si>
  <si>
    <t>0862</t>
  </si>
  <si>
    <t>PIPELINE JEVER-WITTMUNDHAFEN</t>
  </si>
  <si>
    <t>0863</t>
  </si>
  <si>
    <t>HINDBEF ANTENNE</t>
  </si>
  <si>
    <t>Warnsath 3 a</t>
  </si>
  <si>
    <t>0864</t>
  </si>
  <si>
    <t>TrUkft Wittmund</t>
  </si>
  <si>
    <t>Isumser Str. 20</t>
  </si>
  <si>
    <t>0868</t>
  </si>
  <si>
    <t>BLITZKENNFEUER SCHORTENS</t>
  </si>
  <si>
    <t>0869</t>
  </si>
  <si>
    <t>HINDBEF FLGPL (MO)</t>
  </si>
  <si>
    <t>0870</t>
  </si>
  <si>
    <t>TACAN Wittmund</t>
  </si>
  <si>
    <t xml:space="preserve">Möhlenwarf </t>
  </si>
  <si>
    <t>0873</t>
  </si>
  <si>
    <t>FlPl Jever (NATO)</t>
  </si>
  <si>
    <t>Upjeversche Str. 1</t>
  </si>
  <si>
    <t>0874</t>
  </si>
  <si>
    <t>FlPl Wittmundhafen (NATO)</t>
  </si>
  <si>
    <t xml:space="preserve">An der B 210 </t>
  </si>
  <si>
    <t>0875</t>
  </si>
  <si>
    <t>Evenburg-Kaserne</t>
  </si>
  <si>
    <t>26789</t>
  </si>
  <si>
    <t>Leer (Ostfriesland)</t>
  </si>
  <si>
    <t>Papenburger Str. 82</t>
  </si>
  <si>
    <t>0876</t>
  </si>
  <si>
    <t>Ausbildungswerkstatt Weener</t>
  </si>
  <si>
    <t>26826</t>
  </si>
  <si>
    <t>Weener</t>
  </si>
  <si>
    <t>Landsburg 1</t>
  </si>
  <si>
    <t>0877</t>
  </si>
  <si>
    <t>StOÜbPl Hesel</t>
  </si>
  <si>
    <t>26835</t>
  </si>
  <si>
    <t>Hesel</t>
  </si>
  <si>
    <t xml:space="preserve">Holunderstr. </t>
  </si>
  <si>
    <t>0878</t>
  </si>
  <si>
    <t>Offizierheim Leer</t>
  </si>
  <si>
    <t>Papenburger Str. 46</t>
  </si>
  <si>
    <t>0879</t>
  </si>
  <si>
    <t>StOSchAnl Leer</t>
  </si>
  <si>
    <t>Jadestr. 2</t>
  </si>
  <si>
    <t>0880</t>
  </si>
  <si>
    <t>MatLgr Weener</t>
  </si>
  <si>
    <t xml:space="preserve">Rostocker Str. </t>
  </si>
  <si>
    <t>0882</t>
  </si>
  <si>
    <t>MFUSST RAMSLOH</t>
  </si>
  <si>
    <t>26683</t>
  </si>
  <si>
    <t>Saterland</t>
  </si>
  <si>
    <t>Moorgutsstr. 25</t>
  </si>
  <si>
    <t>0892</t>
  </si>
  <si>
    <t>Hubschr FlPl Marine SAR Borkum</t>
  </si>
  <si>
    <t>26757</t>
  </si>
  <si>
    <t>Borkum</t>
  </si>
  <si>
    <t>Reedestr. 269</t>
  </si>
  <si>
    <t>0894</t>
  </si>
  <si>
    <t>LV-Anl Balduin - Bunker/AFCENT CIP-67 Station Brockzetel</t>
  </si>
  <si>
    <t>26605</t>
  </si>
  <si>
    <t>Aurich</t>
  </si>
  <si>
    <t xml:space="preserve">Zum Kanal </t>
  </si>
  <si>
    <t>0895</t>
  </si>
  <si>
    <t>StOÜbPl Aurich</t>
  </si>
  <si>
    <t xml:space="preserve">Ringstr. </t>
  </si>
  <si>
    <t>0897</t>
  </si>
  <si>
    <t>MunLgr Aurich</t>
  </si>
  <si>
    <t>26607</t>
  </si>
  <si>
    <t xml:space="preserve">Esenser Postweg </t>
  </si>
  <si>
    <t>0899</t>
  </si>
  <si>
    <t>LV-Anl Balduin - Funksendestelle Brockzetel</t>
  </si>
  <si>
    <t>26446</t>
  </si>
  <si>
    <t>Friedeburg</t>
  </si>
  <si>
    <t>Klein-Wiesedermeerer-Weg 7</t>
  </si>
  <si>
    <t>0900</t>
  </si>
  <si>
    <t>LV-Anl Balduin - Luftraumüberwachung (HADR) Brockzetel</t>
  </si>
  <si>
    <t>0908</t>
  </si>
  <si>
    <t>HINDBEF SAR BOR.</t>
  </si>
  <si>
    <t>0917</t>
  </si>
  <si>
    <t>PIPELINE LINGEN-NORDHORN -FBG-</t>
  </si>
  <si>
    <t>0924</t>
  </si>
  <si>
    <t>WTD 91 FUER WAFFEN UND MUNITION</t>
  </si>
  <si>
    <t>49716</t>
  </si>
  <si>
    <t>Meppen</t>
  </si>
  <si>
    <t>Schießplatz 25</t>
  </si>
  <si>
    <t>0926</t>
  </si>
  <si>
    <t>Aufbereitungszentrum Haren</t>
  </si>
  <si>
    <t>49733</t>
  </si>
  <si>
    <t>Haren (Ems)</t>
  </si>
  <si>
    <t>Eichenstr. 53</t>
  </si>
  <si>
    <t>0927</t>
  </si>
  <si>
    <t>MunLgr Lorup</t>
  </si>
  <si>
    <t>26901</t>
  </si>
  <si>
    <t>Lorup</t>
  </si>
  <si>
    <t xml:space="preserve">Harrenstätter Str. </t>
  </si>
  <si>
    <t>0932</t>
  </si>
  <si>
    <t>Hochdruckpumpstation Engden -FBG-</t>
  </si>
  <si>
    <t>48465</t>
  </si>
  <si>
    <t>Engden</t>
  </si>
  <si>
    <t>0942</t>
  </si>
  <si>
    <t>Luft-/Bodenschießplatz Nordhorn</t>
  </si>
  <si>
    <t>48531</t>
  </si>
  <si>
    <t>Nordhorn</t>
  </si>
  <si>
    <t>Am Südufer 300</t>
  </si>
  <si>
    <t>0946</t>
  </si>
  <si>
    <t>LUETZOW-KASERNE</t>
  </si>
  <si>
    <t>0947</t>
  </si>
  <si>
    <t>DSTGEB BWDLZ SCHWANEWEDE</t>
  </si>
  <si>
    <t>0948</t>
  </si>
  <si>
    <t>StOÜbPl Schwanewede</t>
  </si>
  <si>
    <t>28790</t>
  </si>
  <si>
    <t>Schwanewede</t>
  </si>
  <si>
    <t>An der Kaserne 41</t>
  </si>
  <si>
    <t>0951</t>
  </si>
  <si>
    <t>StOÜbPl Garlstedt</t>
  </si>
  <si>
    <t>27711</t>
  </si>
  <si>
    <t>Osterholz-Scharmbeck</t>
  </si>
  <si>
    <t>Bremerhavener Heerstr. 10</t>
  </si>
  <si>
    <t>0954</t>
  </si>
  <si>
    <t>SaStOSchAnl Schwanewede</t>
  </si>
  <si>
    <t>Scharmbecker Weg 54</t>
  </si>
  <si>
    <t>0956</t>
  </si>
  <si>
    <t>OFFZHEIM SCHWANEWEDE</t>
  </si>
  <si>
    <t>0962</t>
  </si>
  <si>
    <t>Lucius-D.-Clay-Kaserne</t>
  </si>
  <si>
    <t>0963</t>
  </si>
  <si>
    <t>Tanklager Farge -IVG-</t>
  </si>
  <si>
    <t>28777</t>
  </si>
  <si>
    <t>Bremen</t>
  </si>
  <si>
    <t xml:space="preserve">BETONSTRASSE </t>
  </si>
  <si>
    <t>0965</t>
  </si>
  <si>
    <t>PIPELINE OLDENBURG-FARGE -FBG-</t>
  </si>
  <si>
    <t>0967</t>
  </si>
  <si>
    <t>28201</t>
  </si>
  <si>
    <t>Niedersachsendamm 67 - 69</t>
  </si>
  <si>
    <t>0972</t>
  </si>
  <si>
    <t>DstLg Bremen Flughafendamm - Pilotenausbildung</t>
  </si>
  <si>
    <t>28199</t>
  </si>
  <si>
    <t>Flughafendamm 40</t>
  </si>
  <si>
    <t>0973</t>
  </si>
  <si>
    <t>RIFU AUFBPL LANGEHEIDE</t>
  </si>
  <si>
    <t>0979</t>
  </si>
  <si>
    <t>Fa. Friedrich Lürssen Werft GmbH &amp; Co. KG</t>
  </si>
  <si>
    <t>28759</t>
  </si>
  <si>
    <t>Zum Alten Speicher (Lürssen-Werft) 11</t>
  </si>
  <si>
    <t>0987</t>
  </si>
  <si>
    <t>SaStOSchAnl Altenwalde</t>
  </si>
  <si>
    <t>27478</t>
  </si>
  <si>
    <t>Cuxhaven</t>
  </si>
  <si>
    <t xml:space="preserve">Hinrich-Wilhelm-Kopf-Str. </t>
  </si>
  <si>
    <t>0988</t>
  </si>
  <si>
    <t>HINDBEF NORDHOLZ</t>
  </si>
  <si>
    <t>27639</t>
  </si>
  <si>
    <t>Wurster Nordseeküste</t>
  </si>
  <si>
    <t>Wurster Str. 13</t>
  </si>
  <si>
    <t>0990</t>
  </si>
  <si>
    <t>RIFU AUFBPL NORDHOLZ</t>
  </si>
  <si>
    <t>0993</t>
  </si>
  <si>
    <t>Marineschule Bremerhaven</t>
  </si>
  <si>
    <t>27570</t>
  </si>
  <si>
    <t>Bremerhaven</t>
  </si>
  <si>
    <t>Elbestr. 101</t>
  </si>
  <si>
    <t>0998</t>
  </si>
  <si>
    <t>Funkfeuer Nordholz</t>
  </si>
  <si>
    <t>Lüdingworth 1</t>
  </si>
  <si>
    <t>0999</t>
  </si>
  <si>
    <t>MFlgStp Nordholz (NATO) - Haupteinflugzeichen</t>
  </si>
  <si>
    <t xml:space="preserve">Köstersweg-Südfeld </t>
  </si>
  <si>
    <t>1000</t>
  </si>
  <si>
    <t>Elbe-Weser-Kaserne</t>
  </si>
  <si>
    <t>27432</t>
  </si>
  <si>
    <t>Bremervörde</t>
  </si>
  <si>
    <t xml:space="preserve">Am Horner Holz </t>
  </si>
  <si>
    <t>1009</t>
  </si>
  <si>
    <t>MFlgStP Nordholz (NATO)</t>
  </si>
  <si>
    <t>Peter-Strasser-Platz 1</t>
  </si>
  <si>
    <t>1012</t>
  </si>
  <si>
    <t>Lent-Kaserne</t>
  </si>
  <si>
    <t>27356</t>
  </si>
  <si>
    <t>Am Luhner Holze 39</t>
  </si>
  <si>
    <t>1013</t>
  </si>
  <si>
    <t>GLEISANSCHLUSS ROTENBURG/WUE</t>
  </si>
  <si>
    <t>27367</t>
  </si>
  <si>
    <t>Bötersen</t>
  </si>
  <si>
    <t xml:space="preserve">Rotenburger Weg </t>
  </si>
  <si>
    <t>1014</t>
  </si>
  <si>
    <t>StOÜbPl Hellwege</t>
  </si>
  <si>
    <t>Sottrum</t>
  </si>
  <si>
    <t>1015</t>
  </si>
  <si>
    <t>KASERNE LEHNSHEIDE</t>
  </si>
  <si>
    <t>1017</t>
  </si>
  <si>
    <t>FUNKSENDEANLAGE VISSELHOEVEDE</t>
  </si>
  <si>
    <t>27374</t>
  </si>
  <si>
    <t>Visselhövede</t>
  </si>
  <si>
    <t xml:space="preserve">Hiddinger Str. </t>
  </si>
  <si>
    <t>1018</t>
  </si>
  <si>
    <t>RADAR-STN VISSELHOEVEDE</t>
  </si>
  <si>
    <t>Auf dem Elmhorstberg 3</t>
  </si>
  <si>
    <t>1019</t>
  </si>
  <si>
    <t>Soldatenheim Rotenburg EAS</t>
  </si>
  <si>
    <t>Zum Flugplatz 11</t>
  </si>
  <si>
    <t>1020</t>
  </si>
  <si>
    <t>StOÜbPl Rotenburg</t>
  </si>
  <si>
    <t xml:space="preserve">Am Boetersener Weg </t>
  </si>
  <si>
    <t>1023</t>
  </si>
  <si>
    <t>SaStOSchAnl Haberloh</t>
  </si>
  <si>
    <t>27299</t>
  </si>
  <si>
    <t xml:space="preserve">Zum Schießplatz </t>
  </si>
  <si>
    <t>1031</t>
  </si>
  <si>
    <t>RIFU AUFBPL ROTENBURG/WUEMME</t>
  </si>
  <si>
    <t>1035</t>
  </si>
  <si>
    <t>StOÜbPl Seedorf</t>
  </si>
  <si>
    <t>Seedorf</t>
  </si>
  <si>
    <t xml:space="preserve">An der B 71 </t>
  </si>
  <si>
    <t>1038</t>
  </si>
  <si>
    <t>Fallschirmjäger-Kaserne</t>
  </si>
  <si>
    <t>Twistenberg 120</t>
  </si>
  <si>
    <t>1044</t>
  </si>
  <si>
    <t>Munster</t>
  </si>
  <si>
    <t>DstLg Munster Emminger Weg</t>
  </si>
  <si>
    <t>29633</t>
  </si>
  <si>
    <t>Emminger Weg 59 - 61</t>
  </si>
  <si>
    <t>1045</t>
  </si>
  <si>
    <t>TrÜbPl Munster/Süd - LgrÜbdTr Trauen</t>
  </si>
  <si>
    <t xml:space="preserve">Eugen-Sänger-Str.  </t>
  </si>
  <si>
    <t>1046</t>
  </si>
  <si>
    <t>TrÜbPl Munster/Nord</t>
  </si>
  <si>
    <t xml:space="preserve">Zw. B 209 u. Pl.-Randstr. Brockhs </t>
  </si>
  <si>
    <t>1047</t>
  </si>
  <si>
    <t>TrÜbPl Munster/Süd</t>
  </si>
  <si>
    <t xml:space="preserve">Zw. BAB A 7 u. Landstr. N. Müden </t>
  </si>
  <si>
    <t>1050</t>
  </si>
  <si>
    <t>Schwimmhalle Munster</t>
  </si>
  <si>
    <t xml:space="preserve">Am Sandkrug </t>
  </si>
  <si>
    <t>1051</t>
  </si>
  <si>
    <t>Soldatenheim Munster EAS</t>
  </si>
  <si>
    <t xml:space="preserve">Danziger Str. </t>
  </si>
  <si>
    <t>1052</t>
  </si>
  <si>
    <t>Regenrückhaltebecken Hanloh</t>
  </si>
  <si>
    <t xml:space="preserve">Am Hanloh </t>
  </si>
  <si>
    <t>1053</t>
  </si>
  <si>
    <t>Wehrwiss. Institut für Schutztechnologien - ABC-Schutz (WIS)</t>
  </si>
  <si>
    <t>Humboldtstr. 1</t>
  </si>
  <si>
    <t>1054</t>
  </si>
  <si>
    <t>Hindenburg-Kaserne</t>
  </si>
  <si>
    <t>Soltauer Str. 345</t>
  </si>
  <si>
    <t>1055</t>
  </si>
  <si>
    <t>Schulz-Lutz-Kaserne</t>
  </si>
  <si>
    <t>Zum Schützenwald 65</t>
  </si>
  <si>
    <t>1056</t>
  </si>
  <si>
    <t>Panzertruppenschule Munster</t>
  </si>
  <si>
    <t>Am Park 331</t>
  </si>
  <si>
    <t>1057</t>
  </si>
  <si>
    <t>Offizierheim Munster mit Offizier-Lager</t>
  </si>
  <si>
    <t xml:space="preserve">Kummerlandweg </t>
  </si>
  <si>
    <t>1058</t>
  </si>
  <si>
    <t>TrÜbPl Munster - MunLgr ÜbdTr</t>
  </si>
  <si>
    <t xml:space="preserve">Panzerringstr. </t>
  </si>
  <si>
    <t>1059</t>
  </si>
  <si>
    <t>SaStOSchAnl Munster/Nord</t>
  </si>
  <si>
    <t>1060</t>
  </si>
  <si>
    <t>Freiherr-von-Boeselager-Kaserne</t>
  </si>
  <si>
    <t xml:space="preserve">Wietzendorfer Weg </t>
  </si>
  <si>
    <t>1061</t>
  </si>
  <si>
    <t>Kampfstoff-/Altlasten-Entsorgung GEKA</t>
  </si>
  <si>
    <t xml:space="preserve">Humboldtstr. </t>
  </si>
  <si>
    <t>1063</t>
  </si>
  <si>
    <t>GLEISANSCHLUSS LG.UEB.TRP TR.</t>
  </si>
  <si>
    <t>1065</t>
  </si>
  <si>
    <t>EV. KIRCHE ST. STEPHANUS</t>
  </si>
  <si>
    <t>Zum Schützenwald 27</t>
  </si>
  <si>
    <t>1066</t>
  </si>
  <si>
    <t>TrÜbPl Munster/Nord - Fahrzeugwaschanlage</t>
  </si>
  <si>
    <t>1068</t>
  </si>
  <si>
    <t>TrÜbPl Munster/Süd - Außenfeuerstellungen</t>
  </si>
  <si>
    <t>1069</t>
  </si>
  <si>
    <t>TrÜbPl Munster/Süd - Panzerwaschanlage</t>
  </si>
  <si>
    <t>1070</t>
  </si>
  <si>
    <t>Peter-Bamm-Kaserne</t>
  </si>
  <si>
    <t>Emminger Weg 60</t>
  </si>
  <si>
    <t>1072</t>
  </si>
  <si>
    <t>Theodor-Körner-Kaserne</t>
  </si>
  <si>
    <t>21337</t>
  </si>
  <si>
    <t>Lüneburg</t>
  </si>
  <si>
    <t>Bleckeder Landstr. 59</t>
  </si>
  <si>
    <t>1073</t>
  </si>
  <si>
    <t>StOÜbPl Wendisch-Evern</t>
  </si>
  <si>
    <t>21403</t>
  </si>
  <si>
    <t>Wendisch Evern</t>
  </si>
  <si>
    <t xml:space="preserve">Timelostr. </t>
  </si>
  <si>
    <t>1074</t>
  </si>
  <si>
    <t>SaStOSchAnl Wendisch-Evern</t>
  </si>
  <si>
    <t>1081</t>
  </si>
  <si>
    <t>GLEISANSCHLUSS OSTHANN. BAHN</t>
  </si>
  <si>
    <t>1091</t>
  </si>
  <si>
    <t>Bergen</t>
  </si>
  <si>
    <t>Geländebetreuung Osterheide</t>
  </si>
  <si>
    <t>29683</t>
  </si>
  <si>
    <t>Osterheide</t>
  </si>
  <si>
    <t xml:space="preserve">Fallingbosteler Str. </t>
  </si>
  <si>
    <t>1092</t>
  </si>
  <si>
    <t>DSTGEB BWDLZ BERGEN/GBST OSTENH.</t>
  </si>
  <si>
    <t>1093</t>
  </si>
  <si>
    <t>TrÜbPl Bergen (NATO) - Brigadegefechtsstand Hörsten</t>
  </si>
  <si>
    <t>29303</t>
  </si>
  <si>
    <t>Lohheide</t>
  </si>
  <si>
    <t>1094</t>
  </si>
  <si>
    <t>DSTGEB AEROLOGISCHER MESSZUG BER.</t>
  </si>
  <si>
    <t>Großes Feld 1</t>
  </si>
  <si>
    <t>1097</t>
  </si>
  <si>
    <t>TrÜbPl Bergen (NATO) - Camp Fallingbostel-Oerbke</t>
  </si>
  <si>
    <t>1098</t>
  </si>
  <si>
    <t>TrÜbPl Bergen (NATO) - LgrÜbdTr Ostenholz</t>
  </si>
  <si>
    <t>1101</t>
  </si>
  <si>
    <t>TANKLAGER HODENHAGEN -FBG-</t>
  </si>
  <si>
    <t>1103</t>
  </si>
  <si>
    <t>TrÜbPl Bergen (NATO) - Scheibenhof</t>
  </si>
  <si>
    <t xml:space="preserve">Blücherstr. </t>
  </si>
  <si>
    <t>1105</t>
  </si>
  <si>
    <t>Niedersachsen-Kaserne</t>
  </si>
  <si>
    <t xml:space="preserve">Winsener Str. </t>
  </si>
  <si>
    <t>1107</t>
  </si>
  <si>
    <t>MunLgr Walsrode</t>
  </si>
  <si>
    <t>29664</t>
  </si>
  <si>
    <t>Walsrode</t>
  </si>
  <si>
    <t>Hodenhagener Str. 3</t>
  </si>
  <si>
    <t>1108</t>
  </si>
  <si>
    <t>TrÜbPl Bergen (NATO) - LgrÜbdTr Hörsten</t>
  </si>
  <si>
    <t>1110</t>
  </si>
  <si>
    <t>PIPELINE BRAMSCHE-HODENHAG. -FBG-</t>
  </si>
  <si>
    <t>1112</t>
  </si>
  <si>
    <t>TrÜbPl Bergen (NATO) - TrLgr Hasselhorst</t>
  </si>
  <si>
    <t xml:space="preserve">Petkusstr. </t>
  </si>
  <si>
    <t>1113</t>
  </si>
  <si>
    <t>ÜbPl Ostenholzer Moor</t>
  </si>
  <si>
    <t>1114</t>
  </si>
  <si>
    <t>AUTOBAHNZUBR FALLINGBOSTEL UA ST</t>
  </si>
  <si>
    <t>1122</t>
  </si>
  <si>
    <t>TrÜbPl Bergen (NATO) - Außenfeuerstellung Nr. 6</t>
  </si>
  <si>
    <t>29308</t>
  </si>
  <si>
    <t>Winsen (Aller)</t>
  </si>
  <si>
    <t>1123</t>
  </si>
  <si>
    <t>TrÜbPl Bergen (NATO) - Außenfeuerstellung Nr. 7</t>
  </si>
  <si>
    <t>1126</t>
  </si>
  <si>
    <t>Panzerwaschplatz Fahrenholz</t>
  </si>
  <si>
    <t>1127</t>
  </si>
  <si>
    <t>GLEISANSCHLUSS FALLINGB./OERBKE</t>
  </si>
  <si>
    <t>1128</t>
  </si>
  <si>
    <t>Lagerbahnhof Bergen</t>
  </si>
  <si>
    <t>1130</t>
  </si>
  <si>
    <t>Kläranlage Hörsten</t>
  </si>
  <si>
    <t>1131</t>
  </si>
  <si>
    <t>FuÜSt Bergen 1</t>
  </si>
  <si>
    <t>1134</t>
  </si>
  <si>
    <t>TrÜbPl Bergen (NATO) - MunLgr ÜbdTr</t>
  </si>
  <si>
    <t>1136</t>
  </si>
  <si>
    <t>VERPFL.-LAGER (NAT. ANTEIL HOHNE)</t>
  </si>
  <si>
    <t>1139</t>
  </si>
  <si>
    <t>Ehemaliges Glyn-Hughes-Hospital</t>
  </si>
  <si>
    <t>1141</t>
  </si>
  <si>
    <t>TrÜbPl Bergen (NATO)</t>
  </si>
  <si>
    <t>1155</t>
  </si>
  <si>
    <t>Pionierkaserne Am Solling</t>
  </si>
  <si>
    <t>37603</t>
  </si>
  <si>
    <t>Holzminden</t>
  </si>
  <si>
    <t>Bodenstr. 9 - 11</t>
  </si>
  <si>
    <t>1158</t>
  </si>
  <si>
    <t>PiÜbPl (W) Holzminden</t>
  </si>
  <si>
    <t xml:space="preserve">Am Wasserübungsplatz </t>
  </si>
  <si>
    <t>1159</t>
  </si>
  <si>
    <t>PiÜbPl (L) Holzminden</t>
  </si>
  <si>
    <t>Einbecker Str. 4</t>
  </si>
  <si>
    <t>1160</t>
  </si>
  <si>
    <t>StOÜbPl Holzminden</t>
  </si>
  <si>
    <t xml:space="preserve">Lüchtringer Heide </t>
  </si>
  <si>
    <t>1170</t>
  </si>
  <si>
    <t>SaStOSchAnl Holzminden</t>
  </si>
  <si>
    <t>Einbecker Str. 2</t>
  </si>
  <si>
    <t>1196</t>
  </si>
  <si>
    <t>RIFU AUFBPL TORFHAUS</t>
  </si>
  <si>
    <t>38707</t>
  </si>
  <si>
    <t>Schulenberg im Oberharz</t>
  </si>
  <si>
    <t>1207</t>
  </si>
  <si>
    <t>Aufklärungsstellung Schöningen I</t>
  </si>
  <si>
    <t>38364</t>
  </si>
  <si>
    <t>Schöningen</t>
  </si>
  <si>
    <t>Richard-Schirrmann-Str. 9</t>
  </si>
  <si>
    <t>1208</t>
  </si>
  <si>
    <t>DSTR AFSBW AST BRAUNSCHWEIG</t>
  </si>
  <si>
    <t>1209</t>
  </si>
  <si>
    <t>Aufklärungsstellung Schöningen II</t>
  </si>
  <si>
    <t>1222</t>
  </si>
  <si>
    <t>FlPl Faßberg</t>
  </si>
  <si>
    <t>29328</t>
  </si>
  <si>
    <t>Faßberg</t>
  </si>
  <si>
    <t xml:space="preserve">Fliegerhorst </t>
  </si>
  <si>
    <t>1223</t>
  </si>
  <si>
    <t>Soldatenheim Faßberg EAS</t>
  </si>
  <si>
    <t>Große Horststr. 20</t>
  </si>
  <si>
    <t>1224</t>
  </si>
  <si>
    <t>Außenlandeplatz Unterlüß</t>
  </si>
  <si>
    <t>1225</t>
  </si>
  <si>
    <t>Außenlandeplatz Siddernhausen</t>
  </si>
  <si>
    <t>1226</t>
  </si>
  <si>
    <t>Außenlandeplatz Weesen</t>
  </si>
  <si>
    <t>29320</t>
  </si>
  <si>
    <t>Hermannsburg</t>
  </si>
  <si>
    <t>1227</t>
  </si>
  <si>
    <t>Außenlandeplatz Bollersen</t>
  </si>
  <si>
    <t>1228</t>
  </si>
  <si>
    <t>Außenlandeplatz Eversen</t>
  </si>
  <si>
    <t>1229</t>
  </si>
  <si>
    <t>Außenlandeplatz Sülze</t>
  </si>
  <si>
    <t>1230</t>
  </si>
  <si>
    <t>Außenlandeplatz Fallingbostel</t>
  </si>
  <si>
    <t>1231</t>
  </si>
  <si>
    <t>Außenlandeplatz Rebberlah</t>
  </si>
  <si>
    <t>29348</t>
  </si>
  <si>
    <t>Eschede</t>
  </si>
  <si>
    <t>1240</t>
  </si>
  <si>
    <t>AFCENT CIP-67 Station Damme</t>
  </si>
  <si>
    <t>49401</t>
  </si>
  <si>
    <t>Damme</t>
  </si>
  <si>
    <t xml:space="preserve">Steinfelder Str. </t>
  </si>
  <si>
    <t>1241</t>
  </si>
  <si>
    <t>FlPl Diepholz</t>
  </si>
  <si>
    <t>49356</t>
  </si>
  <si>
    <t>Diepholz</t>
  </si>
  <si>
    <t>Maschstr. 200</t>
  </si>
  <si>
    <t>1245</t>
  </si>
  <si>
    <t>Aufklärungsstellung Diepholz</t>
  </si>
  <si>
    <t xml:space="preserve">Im Moore </t>
  </si>
  <si>
    <t>1246</t>
  </si>
  <si>
    <t>Außenlandeplatz Maasen</t>
  </si>
  <si>
    <t>27249</t>
  </si>
  <si>
    <t>Maasen</t>
  </si>
  <si>
    <t>1248</t>
  </si>
  <si>
    <t>StOÜbPl Diepholz</t>
  </si>
  <si>
    <t>49406</t>
  </si>
  <si>
    <t>Barnstorf</t>
  </si>
  <si>
    <t>1251</t>
  </si>
  <si>
    <t>SOLDATENHEIM DIEPHOLZ EAS (MO)</t>
  </si>
  <si>
    <t>1253</t>
  </si>
  <si>
    <t>ANFLUGBEFEUERUNG 1 GRAFTLAGE</t>
  </si>
  <si>
    <t>Graftlage 7</t>
  </si>
  <si>
    <t>1254</t>
  </si>
  <si>
    <t>ANFLUGBEFEUERUNG 2 GRAFTLAGE</t>
  </si>
  <si>
    <t>Graftlage 2</t>
  </si>
  <si>
    <t>1255</t>
  </si>
  <si>
    <t>ANFLUGBEFEUERUNG DIEPHOLZ</t>
  </si>
  <si>
    <t xml:space="preserve">Graftlage </t>
  </si>
  <si>
    <t>1256</t>
  </si>
  <si>
    <t>HINDBEF DAMME</t>
  </si>
  <si>
    <t>Oldorf 11</t>
  </si>
  <si>
    <t>1257</t>
  </si>
  <si>
    <t>Funkfeuer Diepholz</t>
  </si>
  <si>
    <t>49453</t>
  </si>
  <si>
    <t>Wetschen</t>
  </si>
  <si>
    <t xml:space="preserve">Fladderweg </t>
  </si>
  <si>
    <t>1258</t>
  </si>
  <si>
    <t>FuSt SAR Bad Iburg</t>
  </si>
  <si>
    <t>49124</t>
  </si>
  <si>
    <t>Georgsmarienhütte</t>
  </si>
  <si>
    <t xml:space="preserve">Siedlung Dörenberg </t>
  </si>
  <si>
    <t>1262</t>
  </si>
  <si>
    <t>DSTGEB ZNWG NORD OSNABRUECK (MO)</t>
  </si>
  <si>
    <t>1270</t>
  </si>
  <si>
    <t>Artland-Kaserne</t>
  </si>
  <si>
    <t>49610</t>
  </si>
  <si>
    <t>Quakenbrück</t>
  </si>
  <si>
    <t>Ostlandstr. 26</t>
  </si>
  <si>
    <t>1272</t>
  </si>
  <si>
    <t>Tanklager Bramsche -FBG-</t>
  </si>
  <si>
    <t>49565</t>
  </si>
  <si>
    <t>Bramsche</t>
  </si>
  <si>
    <t xml:space="preserve">STAPELBERG </t>
  </si>
  <si>
    <t>1275</t>
  </si>
  <si>
    <t>RIFU SCHALT ST  SCHWAGSTORF</t>
  </si>
  <si>
    <t>1277</t>
  </si>
  <si>
    <t>PIPELINE DEVENTER-BRAMSCHE -FBG-</t>
  </si>
  <si>
    <t>1278</t>
  </si>
  <si>
    <t>PIPELINE ANSCHL. HOPSTEN    -FBG-</t>
  </si>
  <si>
    <t>1299</t>
  </si>
  <si>
    <t>ERBBAURECHT/GEM. HASTE -UK-</t>
  </si>
  <si>
    <t>49088</t>
  </si>
  <si>
    <t>Osnabrück</t>
  </si>
  <si>
    <t xml:space="preserve">Lichtenbergstr. </t>
  </si>
  <si>
    <t>1302</t>
  </si>
  <si>
    <t>Köln</t>
  </si>
  <si>
    <t>DstGeb Düsseldorf Wilhelm-Raabe-Str.</t>
  </si>
  <si>
    <t>40470</t>
  </si>
  <si>
    <t>Wilhelm-Raabe-Str. 46</t>
  </si>
  <si>
    <t>1303</t>
  </si>
  <si>
    <t>DstGeb Düsseldorf Ludwig-Beck-Str.</t>
  </si>
  <si>
    <t>Ludwig-Beck-Str. 23</t>
  </si>
  <si>
    <t>1306</t>
  </si>
  <si>
    <t>MobStp Düsseldorf</t>
  </si>
  <si>
    <t>40629</t>
  </si>
  <si>
    <t>Knittkuhler Str. 4</t>
  </si>
  <si>
    <t>1308</t>
  </si>
  <si>
    <t>Bergische-Kaserne</t>
  </si>
  <si>
    <t>Knittkuhler Str. 2</t>
  </si>
  <si>
    <t>1311</t>
  </si>
  <si>
    <t>Aachen</t>
  </si>
  <si>
    <t>ZMK</t>
  </si>
  <si>
    <t>41179</t>
  </si>
  <si>
    <t>Mönchengladbach</t>
  </si>
  <si>
    <t>Hardter Str. 9</t>
  </si>
  <si>
    <t>1315</t>
  </si>
  <si>
    <t>Castle Gate (NATO) - AFCENT Station Vorst</t>
  </si>
  <si>
    <t>47918</t>
  </si>
  <si>
    <t>Tönisvorst</t>
  </si>
  <si>
    <t>1316</t>
  </si>
  <si>
    <t>Castle Gate (NATO) - ASt Vollrather Höhe</t>
  </si>
  <si>
    <t>41517</t>
  </si>
  <si>
    <t>Grevenbroich</t>
  </si>
  <si>
    <t xml:space="preserve">Vollrather Höhe </t>
  </si>
  <si>
    <t>1336</t>
  </si>
  <si>
    <t>Wald-Kaserne</t>
  </si>
  <si>
    <t>40724</t>
  </si>
  <si>
    <t>Hilden</t>
  </si>
  <si>
    <t>Elberfelder Str. 200</t>
  </si>
  <si>
    <t>1345</t>
  </si>
  <si>
    <t>Münster</t>
  </si>
  <si>
    <t>FuSt SAR Sprockhövel</t>
  </si>
  <si>
    <t>45549</t>
  </si>
  <si>
    <t>Sprockhövel</t>
  </si>
  <si>
    <t>1348</t>
  </si>
  <si>
    <t>Beratungsbüro Wuppertal</t>
  </si>
  <si>
    <t>42285</t>
  </si>
  <si>
    <t>Wuppertal</t>
  </si>
  <si>
    <t>Hünefeldstr. 3 - 17</t>
  </si>
  <si>
    <t>1351</t>
  </si>
  <si>
    <t>von-Seydlitz-Kaserne</t>
  </si>
  <si>
    <t>47546</t>
  </si>
  <si>
    <t>Kalkar</t>
  </si>
  <si>
    <t>Römerstr. 122 - 130</t>
  </si>
  <si>
    <t>1352</t>
  </si>
  <si>
    <t>LV-Anl Udo - Bunker Uedem</t>
  </si>
  <si>
    <t>47589</t>
  </si>
  <si>
    <t>Uedem</t>
  </si>
  <si>
    <t xml:space="preserve">Mühlenstr./Paulsberg </t>
  </si>
  <si>
    <t>1353</t>
  </si>
  <si>
    <t>LV-Anl Udo - Funksendestelle/AFCENT CIP-67 Station Uedem</t>
  </si>
  <si>
    <t xml:space="preserve">Rother Berg </t>
  </si>
  <si>
    <t>1354</t>
  </si>
  <si>
    <t>LV-Anl Udo - Luftraumüberwachung (HADR) Marienbaum</t>
  </si>
  <si>
    <t xml:space="preserve">Uedemer Hochwald </t>
  </si>
  <si>
    <t>1355</t>
  </si>
  <si>
    <t>MatLgr Straelen</t>
  </si>
  <si>
    <t>47638</t>
  </si>
  <si>
    <t>Straelen</t>
  </si>
  <si>
    <t>Quellenweg 12</t>
  </si>
  <si>
    <t>1361</t>
  </si>
  <si>
    <t>RIFU SCHALT VERMITT ST STELLE KALKAR</t>
  </si>
  <si>
    <t xml:space="preserve">Monreberg (Alte Bahn) </t>
  </si>
  <si>
    <t>1368</t>
  </si>
  <si>
    <t>Schill-Kaserne</t>
  </si>
  <si>
    <t>46487</t>
  </si>
  <si>
    <t>Wesel</t>
  </si>
  <si>
    <t>Bocholter Str. 6</t>
  </si>
  <si>
    <t>1372</t>
  </si>
  <si>
    <t>LV-Anl Udo - Funksendestelle Hamminkeln</t>
  </si>
  <si>
    <t>46499</t>
  </si>
  <si>
    <t>Hamminkeln</t>
  </si>
  <si>
    <t>Bislicher Wald 10</t>
  </si>
  <si>
    <t>1377</t>
  </si>
  <si>
    <t>SaStOSchAnl 322/1 Emmerich</t>
  </si>
  <si>
    <t>46446</t>
  </si>
  <si>
    <t>Emmerich am Rhein</t>
  </si>
  <si>
    <t>Budberger Str. 269</t>
  </si>
  <si>
    <t>1396</t>
  </si>
  <si>
    <t>AYRSHIRE-BARRACKS</t>
  </si>
  <si>
    <t>1417</t>
  </si>
  <si>
    <t>StOÜbPl Unna Hengsen-Opherdicke</t>
  </si>
  <si>
    <t>59439</t>
  </si>
  <si>
    <t>Holzwickede</t>
  </si>
  <si>
    <t xml:space="preserve">Brauckstr. </t>
  </si>
  <si>
    <t>1418</t>
  </si>
  <si>
    <t>Glückauf-Kaserne</t>
  </si>
  <si>
    <t>59425</t>
  </si>
  <si>
    <t>Unna</t>
  </si>
  <si>
    <t>Kamener Str. 91 - 93</t>
  </si>
  <si>
    <t>1456</t>
  </si>
  <si>
    <t>Ausbildungsstützpunkt Feldstraße</t>
  </si>
  <si>
    <t>59955</t>
  </si>
  <si>
    <t>Winterberg</t>
  </si>
  <si>
    <t>Feldstr. 36</t>
  </si>
  <si>
    <t>1457</t>
  </si>
  <si>
    <t>Ausbildungsstützpunkt Kapperundweg</t>
  </si>
  <si>
    <t>Kapperundweg 2</t>
  </si>
  <si>
    <t>1472</t>
  </si>
  <si>
    <t>Ausbildungsstützpunkt Astenturm</t>
  </si>
  <si>
    <t xml:space="preserve">Kahler Asten </t>
  </si>
  <si>
    <t>1486</t>
  </si>
  <si>
    <t>Westfalen-Kaserne</t>
  </si>
  <si>
    <t>59229</t>
  </si>
  <si>
    <t>Ahlen</t>
  </si>
  <si>
    <t>Hammer Str. 360</t>
  </si>
  <si>
    <t>1487</t>
  </si>
  <si>
    <t>MobStp Ahlen I</t>
  </si>
  <si>
    <t>59227</t>
  </si>
  <si>
    <t>Im Oestricher Holt 5</t>
  </si>
  <si>
    <t>1530</t>
  </si>
  <si>
    <t>DstLg Münster Manfred-von-Richthofen-Str.</t>
  </si>
  <si>
    <t>48145</t>
  </si>
  <si>
    <t>Manfred-von-Richthofen-Str. 8 - 20</t>
  </si>
  <si>
    <t>1531</t>
  </si>
  <si>
    <t>Blücher-Kaserne</t>
  </si>
  <si>
    <t>48149</t>
  </si>
  <si>
    <t>Einsteinstr. 40 - 44</t>
  </si>
  <si>
    <t>1532</t>
  </si>
  <si>
    <t>DstGeb Münster Schlossplatz 15</t>
  </si>
  <si>
    <t>48143</t>
  </si>
  <si>
    <t>Schlossplatz 15</t>
  </si>
  <si>
    <t>1534</t>
  </si>
  <si>
    <t>DstGeb Münster Schlossplatz 17</t>
  </si>
  <si>
    <t>Schlossplatz 17</t>
  </si>
  <si>
    <t>1539</t>
  </si>
  <si>
    <t>Lützow-Kaserne</t>
  </si>
  <si>
    <t>48157</t>
  </si>
  <si>
    <t>Lützowstr. 1 a</t>
  </si>
  <si>
    <t>1540</t>
  </si>
  <si>
    <t>StOÜbPl Münster-Handorf</t>
  </si>
  <si>
    <t>1542</t>
  </si>
  <si>
    <t>Georg-Leber-Kaserne</t>
  </si>
  <si>
    <t>48231</t>
  </si>
  <si>
    <t>Warendorf</t>
  </si>
  <si>
    <t>Dr.-Rau-Allee 32</t>
  </si>
  <si>
    <t>1544</t>
  </si>
  <si>
    <t>DstLg Münster Nieberdingstr.</t>
  </si>
  <si>
    <t>48155</t>
  </si>
  <si>
    <t>Nieberdingstr. 18/22/24</t>
  </si>
  <si>
    <t>1545</t>
  </si>
  <si>
    <t>DstLg Münster Josefine-Mauser-Str.</t>
  </si>
  <si>
    <t>Josefine-Mauser-Str. 51</t>
  </si>
  <si>
    <t>1546</t>
  </si>
  <si>
    <t>FUNKSENDESTELLE ALBERSLOH</t>
  </si>
  <si>
    <t>48324</t>
  </si>
  <si>
    <t>Sendenhorst</t>
  </si>
  <si>
    <t>Rummler 6 b</t>
  </si>
  <si>
    <t>1547</t>
  </si>
  <si>
    <t>FUNKEMPFANGSSTELLE MILTE</t>
  </si>
  <si>
    <t>Velsen 27</t>
  </si>
  <si>
    <t>1563</t>
  </si>
  <si>
    <t>ÜbGel Dorbaum</t>
  </si>
  <si>
    <t>1567</t>
  </si>
  <si>
    <t>MatLgr Rheine</t>
  </si>
  <si>
    <t>48432</t>
  </si>
  <si>
    <t>Rheine</t>
  </si>
  <si>
    <t>Kleinbahnstr. 35</t>
  </si>
  <si>
    <t>1568</t>
  </si>
  <si>
    <t>MatDp Ochtrup</t>
  </si>
  <si>
    <t>48607</t>
  </si>
  <si>
    <t>Ochtrup</t>
  </si>
  <si>
    <t>Wester 416</t>
  </si>
  <si>
    <t>1571</t>
  </si>
  <si>
    <t>Theodor-Blank-Kaserne</t>
  </si>
  <si>
    <t>Schüttorfer Damm 1</t>
  </si>
  <si>
    <t>1576</t>
  </si>
  <si>
    <t>StOÜbPl Rheine-Gellendorf</t>
  </si>
  <si>
    <t>1583</t>
  </si>
  <si>
    <t>RIFU ST SCHOEPPINGEN MOB</t>
  </si>
  <si>
    <t>1613</t>
  </si>
  <si>
    <t>Sanitätsmateriallager Epe</t>
  </si>
  <si>
    <t>48599</t>
  </si>
  <si>
    <t>Gronau (Westf.)</t>
  </si>
  <si>
    <t>Am Königsweg 2</t>
  </si>
  <si>
    <t>1619</t>
  </si>
  <si>
    <t>MunDp Wulfen</t>
  </si>
  <si>
    <t>46286</t>
  </si>
  <si>
    <t>Dorsten</t>
  </si>
  <si>
    <t>Munastr. 1</t>
  </si>
  <si>
    <t>1620</t>
  </si>
  <si>
    <t>RIFU NORDKIRCHEN (MOB)</t>
  </si>
  <si>
    <t>1622</t>
  </si>
  <si>
    <t>PIPELINE FLURSTUECK 15/165 -FBG-</t>
  </si>
  <si>
    <t>1623</t>
  </si>
  <si>
    <t>PIPELINE FLURSTUECK 8/53 -FBG-</t>
  </si>
  <si>
    <t>1624</t>
  </si>
  <si>
    <t>PIPELINE FLURSTUECK 1/1403 -FBG-</t>
  </si>
  <si>
    <t>1629</t>
  </si>
  <si>
    <t>RIFU ST HALTERN (MOB) -GE-</t>
  </si>
  <si>
    <t>1630</t>
  </si>
  <si>
    <t>Kaserne Haus Hardt</t>
  </si>
  <si>
    <t>52388</t>
  </si>
  <si>
    <t>Nörvenich</t>
  </si>
  <si>
    <t xml:space="preserve">Hardtstr. </t>
  </si>
  <si>
    <t>1632</t>
  </si>
  <si>
    <t>AFCENT Station Kleinhau</t>
  </si>
  <si>
    <t>52393</t>
  </si>
  <si>
    <t>Hürtgenwald</t>
  </si>
  <si>
    <t>In der Kaule 23</t>
  </si>
  <si>
    <t>1633</t>
  </si>
  <si>
    <t>AFCENT Station Fanisberg</t>
  </si>
  <si>
    <t>53902</t>
  </si>
  <si>
    <t>Bad Münstereifel</t>
  </si>
  <si>
    <t>1634</t>
  </si>
  <si>
    <t>MatDp Mechernich</t>
  </si>
  <si>
    <t>53894</t>
  </si>
  <si>
    <t>Mechernich</t>
  </si>
  <si>
    <t>Bleibergstr. 1</t>
  </si>
  <si>
    <t>1635</t>
  </si>
  <si>
    <t>OFFZHEIM UHG MECHERNICH</t>
  </si>
  <si>
    <t>1636</t>
  </si>
  <si>
    <t>MatDp Mechernich - Untertageanlage</t>
  </si>
  <si>
    <t>1637</t>
  </si>
  <si>
    <t>MATDP MECHERNICH BEREICH MATERH</t>
  </si>
  <si>
    <t>1638</t>
  </si>
  <si>
    <t>LW INSTHGRP 23 MECHERNICH</t>
  </si>
  <si>
    <t>1642</t>
  </si>
  <si>
    <t>ÜbGel Oberbolheim</t>
  </si>
  <si>
    <t>1646</t>
  </si>
  <si>
    <t>StOÜbPl Schavener Heide</t>
  </si>
  <si>
    <t xml:space="preserve">Schavener Heide </t>
  </si>
  <si>
    <t>1647</t>
  </si>
  <si>
    <t>PRIVATGLEISANSCHL.MECHERNICH</t>
  </si>
  <si>
    <t>1649</t>
  </si>
  <si>
    <t>1650</t>
  </si>
  <si>
    <t>RIFU ST MAHLBERG -MOB-</t>
  </si>
  <si>
    <t>1652</t>
  </si>
  <si>
    <t>Mechatronikzentrum der Bw</t>
  </si>
  <si>
    <t>52428</t>
  </si>
  <si>
    <t>Jülich</t>
  </si>
  <si>
    <t>Wilhelm-Johnen-Str. 1</t>
  </si>
  <si>
    <t>1653</t>
  </si>
  <si>
    <t>Castle Gate (NATO) - ASt Gevelsdorf</t>
  </si>
  <si>
    <t>52445</t>
  </si>
  <si>
    <t>Titz</t>
  </si>
  <si>
    <t xml:space="preserve">Gevelsdorf </t>
  </si>
  <si>
    <t>1654</t>
  </si>
  <si>
    <t>RIFU ST JACKERATH -MOB-</t>
  </si>
  <si>
    <t>1657</t>
  </si>
  <si>
    <t>Castle Gate (NATO) - AFCENT Station Hottdorf</t>
  </si>
  <si>
    <t>41812</t>
  </si>
  <si>
    <t>Erkelenz</t>
  </si>
  <si>
    <t>1658</t>
  </si>
  <si>
    <t>Boelcke-Kaserne</t>
  </si>
  <si>
    <t>50171</t>
  </si>
  <si>
    <t>Kerpen</t>
  </si>
  <si>
    <t>Boelckestr. 2</t>
  </si>
  <si>
    <t>1659</t>
  </si>
  <si>
    <t>FlPl Nörvenich</t>
  </si>
  <si>
    <t>Oswald-Boelcke-Allee 1</t>
  </si>
  <si>
    <t>1661</t>
  </si>
  <si>
    <t>HINDBEF KATH KIRCHE</t>
  </si>
  <si>
    <t xml:space="preserve">Eschweiler über Feld </t>
  </si>
  <si>
    <t>1662</t>
  </si>
  <si>
    <t>HINDBEF WESTKOPF</t>
  </si>
  <si>
    <t xml:space="preserve">Blatzheim Flur 46,Flurstücke 27, 30 </t>
  </si>
  <si>
    <t>1663</t>
  </si>
  <si>
    <t>HINDBEF OSTKOPF</t>
  </si>
  <si>
    <t>1666</t>
  </si>
  <si>
    <t>Castle Gate (NATO) - Bunker</t>
  </si>
  <si>
    <t>52441</t>
  </si>
  <si>
    <t>Linnich</t>
  </si>
  <si>
    <t>1667</t>
  </si>
  <si>
    <t>52078</t>
  </si>
  <si>
    <t>Trierer Str. 445</t>
  </si>
  <si>
    <t>1668</t>
  </si>
  <si>
    <t>52076</t>
  </si>
  <si>
    <t>Lintertstr. 71</t>
  </si>
  <si>
    <t>1669</t>
  </si>
  <si>
    <t>Dr. Leo Löwenstein-Kaserne</t>
  </si>
  <si>
    <t>52066</t>
  </si>
  <si>
    <t>Kornelimünsterweg 27</t>
  </si>
  <si>
    <t>1670</t>
  </si>
  <si>
    <t>Offizierheim Gut Neuhaus</t>
  </si>
  <si>
    <t>Forster Linde 50</t>
  </si>
  <si>
    <t>1671</t>
  </si>
  <si>
    <t>StOÜbPl Aachen-Brand/Münsterbusch</t>
  </si>
  <si>
    <t>Freunder Landstr. 112</t>
  </si>
  <si>
    <t>1672</t>
  </si>
  <si>
    <t>DstGeb Aachen Debyestr.</t>
  </si>
  <si>
    <t>Debyestr. 21</t>
  </si>
  <si>
    <t>1673</t>
  </si>
  <si>
    <t>Tanklager Würselen (NATO) -FBG-</t>
  </si>
  <si>
    <t>52080</t>
  </si>
  <si>
    <t>FRIEDENSTR. 107</t>
  </si>
  <si>
    <t>1674</t>
  </si>
  <si>
    <t>Donnerberg-Kaserne</t>
  </si>
  <si>
    <t>52249</t>
  </si>
  <si>
    <t>Eschweiler</t>
  </si>
  <si>
    <t>Birkengangstr. 140</t>
  </si>
  <si>
    <t>1676</t>
  </si>
  <si>
    <t>Selfkant-Kaserne</t>
  </si>
  <si>
    <t>52511</t>
  </si>
  <si>
    <t>Geilenkirchen</t>
  </si>
  <si>
    <t>Rue de Quimperlé 100</t>
  </si>
  <si>
    <t>1677</t>
  </si>
  <si>
    <t>StOSchAnl 314/2 Geilenkirchen</t>
  </si>
  <si>
    <t>Am Forsthaus 51</t>
  </si>
  <si>
    <t>1678</t>
  </si>
  <si>
    <t>StOMunNdlg 314/1 Geilenkirchen</t>
  </si>
  <si>
    <t xml:space="preserve">Knuppstr. </t>
  </si>
  <si>
    <t>1680</t>
  </si>
  <si>
    <t>HAUPTEINFLUGZEICHEN NATO AIR BASE</t>
  </si>
  <si>
    <t>1682</t>
  </si>
  <si>
    <t>Ausbildungsfläche Teveren</t>
  </si>
  <si>
    <t xml:space="preserve">Knuppstr.  </t>
  </si>
  <si>
    <t>1683</t>
  </si>
  <si>
    <t>Air Base Geilenkirchen (NATO)</t>
  </si>
  <si>
    <t>Lilienthalallee 100</t>
  </si>
  <si>
    <t>1690</t>
  </si>
  <si>
    <t>Brückberg-Kaserne</t>
  </si>
  <si>
    <t>53721</t>
  </si>
  <si>
    <t>Siegburg</t>
  </si>
  <si>
    <t>Luisenstr. 109</t>
  </si>
  <si>
    <t>1691</t>
  </si>
  <si>
    <t>Niederberg-Kaserne</t>
  </si>
  <si>
    <t>53757</t>
  </si>
  <si>
    <t>Sankt Augustin</t>
  </si>
  <si>
    <t>Alte Heerstr. 81</t>
  </si>
  <si>
    <t>1694</t>
  </si>
  <si>
    <t>StOSchAnl 312/1 Bonn</t>
  </si>
  <si>
    <t>53125</t>
  </si>
  <si>
    <t>Abenteuerweg 100</t>
  </si>
  <si>
    <t>1696</t>
  </si>
  <si>
    <t>DstLg Bonn In der Kumme</t>
  </si>
  <si>
    <t>In der Kumme 84 - 90</t>
  </si>
  <si>
    <t>1697</t>
  </si>
  <si>
    <t>Tomburg-Kaserne</t>
  </si>
  <si>
    <t>53359</t>
  </si>
  <si>
    <t>Rheinbach</t>
  </si>
  <si>
    <t>Münstereifeler Str. 75</t>
  </si>
  <si>
    <t>1698</t>
  </si>
  <si>
    <t>MunLgr Rheinbach</t>
  </si>
  <si>
    <t>53881</t>
  </si>
  <si>
    <t>Euskirchen</t>
  </si>
  <si>
    <t xml:space="preserve">Ringsheimer Weg </t>
  </si>
  <si>
    <t>1699</t>
  </si>
  <si>
    <t>Hardthöhe</t>
  </si>
  <si>
    <t>53123</t>
  </si>
  <si>
    <t>Fontainengraben 150</t>
  </si>
  <si>
    <t>1702</t>
  </si>
  <si>
    <t>MatLgr Königswinter</t>
  </si>
  <si>
    <t>53639</t>
  </si>
  <si>
    <t>Königswinter</t>
  </si>
  <si>
    <t>Landstr. 330</t>
  </si>
  <si>
    <t>1703</t>
  </si>
  <si>
    <t>Fraunhofer-Institut für Hochfrequenzphysik, Radartechnik</t>
  </si>
  <si>
    <t>53343</t>
  </si>
  <si>
    <t>Wachtberg</t>
  </si>
  <si>
    <t>Fraunhoferstr. 20</t>
  </si>
  <si>
    <t>1706</t>
  </si>
  <si>
    <t>Mercator-Kaserne</t>
  </si>
  <si>
    <t>53879</t>
  </si>
  <si>
    <t>Frauenberger Str. 250</t>
  </si>
  <si>
    <t>1709</t>
  </si>
  <si>
    <t>DstLg Bonn Platanenweg 37d</t>
  </si>
  <si>
    <t>53225</t>
  </si>
  <si>
    <t>Platanenweg 37 d</t>
  </si>
  <si>
    <t>1710</t>
  </si>
  <si>
    <t>DstLg Bonn Rochusstr.</t>
  </si>
  <si>
    <t>Rochusstr. 32</t>
  </si>
  <si>
    <t>1711</t>
  </si>
  <si>
    <t>DstLg Bonn Platanenweg 35/39</t>
  </si>
  <si>
    <t>Platanenweg 35/39</t>
  </si>
  <si>
    <t>1712</t>
  </si>
  <si>
    <t>DstLg Bonn Platanenweg 35</t>
  </si>
  <si>
    <t>Platanenweg 35</t>
  </si>
  <si>
    <t>1714</t>
  </si>
  <si>
    <t>LHBW</t>
  </si>
  <si>
    <t>1716</t>
  </si>
  <si>
    <t>Fraunhofer-Institut für Naturwiss.-Technische Tren</t>
  </si>
  <si>
    <t>Appelsgarten 2</t>
  </si>
  <si>
    <t>1717</t>
  </si>
  <si>
    <t>EISENBAHNBE-ENTLADEST RHEINBACH</t>
  </si>
  <si>
    <t xml:space="preserve">Flamersheimer Weg </t>
  </si>
  <si>
    <t>1718</t>
  </si>
  <si>
    <t>Generalmajor-Freiherr-von-Gersdorff-Kaserne</t>
  </si>
  <si>
    <t>Kommerner Str. 188</t>
  </si>
  <si>
    <t>1720</t>
  </si>
  <si>
    <t>StOSchAnl 313/2 Billiger Wald</t>
  </si>
  <si>
    <t xml:space="preserve">Billiger Wald </t>
  </si>
  <si>
    <t>1726</t>
  </si>
  <si>
    <t>DstLg Bonn Königswinterer Str. 554-556</t>
  </si>
  <si>
    <t>53227</t>
  </si>
  <si>
    <t>Königswinterer Str. 554 - 556</t>
  </si>
  <si>
    <t>1727</t>
  </si>
  <si>
    <t>FUNKSENDESTELLE BILLIGER WALD</t>
  </si>
  <si>
    <t>1728</t>
  </si>
  <si>
    <t>DstLg Bonn Euskirchener Str.</t>
  </si>
  <si>
    <t>53121</t>
  </si>
  <si>
    <t>Euskirchener Str. 80</t>
  </si>
  <si>
    <t>1731</t>
  </si>
  <si>
    <t>RIFU ST RHEINBACH II MOB</t>
  </si>
  <si>
    <t>1732</t>
  </si>
  <si>
    <t>DstLg Bonn Ollenhauerstr.</t>
  </si>
  <si>
    <t>53113</t>
  </si>
  <si>
    <t>Ollenhauerstr. 2</t>
  </si>
  <si>
    <t>1733</t>
  </si>
  <si>
    <t>DstLg Bonn Am Nippenkreuz</t>
  </si>
  <si>
    <t>53179</t>
  </si>
  <si>
    <t>Am Nippenkreuz 19</t>
  </si>
  <si>
    <t>1734</t>
  </si>
  <si>
    <t>DstGeb Swisttal Gabrielweg</t>
  </si>
  <si>
    <t>53913</t>
  </si>
  <si>
    <t>Swisttal</t>
  </si>
  <si>
    <t>Gabrielweg 4</t>
  </si>
  <si>
    <t>1738</t>
  </si>
  <si>
    <t>DstLg Bonn Godesberger Allee 140</t>
  </si>
  <si>
    <t>Godesberger Allee 140</t>
  </si>
  <si>
    <t>1739</t>
  </si>
  <si>
    <t>DstLg Bonn Dreizehnmorgenweg</t>
  </si>
  <si>
    <t>Dreizehnmorgenweg 38</t>
  </si>
  <si>
    <t>1741</t>
  </si>
  <si>
    <t>DstLg Bonn Peter-Hensen-Str.</t>
  </si>
  <si>
    <t>Peter-Hensen-Str. 1 - 7</t>
  </si>
  <si>
    <t>1742</t>
  </si>
  <si>
    <t>Luftwaffen-Kaserne</t>
  </si>
  <si>
    <t>51147</t>
  </si>
  <si>
    <t>Flughafenstr. 1</t>
  </si>
  <si>
    <t>1744</t>
  </si>
  <si>
    <t>Tanklager Altenrath (NATO) -FBG-</t>
  </si>
  <si>
    <t>53842</t>
  </si>
  <si>
    <t>Troisdorf</t>
  </si>
  <si>
    <t>1745</t>
  </si>
  <si>
    <t>Mudra-Kaserne</t>
  </si>
  <si>
    <t>51149</t>
  </si>
  <si>
    <t>Kölner Str. 262</t>
  </si>
  <si>
    <t>1756</t>
  </si>
  <si>
    <t>Bundessprachenamt Hürth</t>
  </si>
  <si>
    <t>50354</t>
  </si>
  <si>
    <t>Hürth</t>
  </si>
  <si>
    <t>Horbeller Str. 52</t>
  </si>
  <si>
    <t>1757</t>
  </si>
  <si>
    <t>Lüttich-Kaserne</t>
  </si>
  <si>
    <t>50737</t>
  </si>
  <si>
    <t>Militärringstr. 1000</t>
  </si>
  <si>
    <t>1759</t>
  </si>
  <si>
    <t>DSTGEB EV STOPF LINDENALLEE 61</t>
  </si>
  <si>
    <t>50968</t>
  </si>
  <si>
    <t>Lindenallee 61/Bonnstr. 547</t>
  </si>
  <si>
    <t>1760</t>
  </si>
  <si>
    <t>Konrad-Adenauer-Kaserne</t>
  </si>
  <si>
    <t>Brühler Str. 300</t>
  </si>
  <si>
    <t>1761</t>
  </si>
  <si>
    <t>Hochdruckpumpstation Lüxheim</t>
  </si>
  <si>
    <t>52319</t>
  </si>
  <si>
    <t>Vettweiß</t>
  </si>
  <si>
    <t>1763</t>
  </si>
  <si>
    <t>NATO PPL ALTENRATH-ROESRATH -FBG-</t>
  </si>
  <si>
    <t>1764</t>
  </si>
  <si>
    <t>StOSchAnl 311/1 Stommeln</t>
  </si>
  <si>
    <t>50259</t>
  </si>
  <si>
    <t>Pulheim</t>
  </si>
  <si>
    <t xml:space="preserve">Hackenbroicher Weg </t>
  </si>
  <si>
    <t>1765</t>
  </si>
  <si>
    <t>NATO PPL BRAMSCHE-HOPST. -FBG-</t>
  </si>
  <si>
    <t>1766</t>
  </si>
  <si>
    <t>Bundeswehrfachschule Köln</t>
  </si>
  <si>
    <t>Kardorfer Str. 1</t>
  </si>
  <si>
    <t>1767</t>
  </si>
  <si>
    <t>DstLg Köln Brühler Str.</t>
  </si>
  <si>
    <t>Brühler Str. 309 a</t>
  </si>
  <si>
    <t>1768</t>
  </si>
  <si>
    <t>PARKPLATZ</t>
  </si>
  <si>
    <t>50969</t>
  </si>
  <si>
    <t>Brühler Str. 307</t>
  </si>
  <si>
    <t>1769</t>
  </si>
  <si>
    <t>PPL GLONS-AACHEN -FBG-</t>
  </si>
  <si>
    <t>1770</t>
  </si>
  <si>
    <t>PPL WUERSELEN - ALTENRATH -FBG-</t>
  </si>
  <si>
    <t>1771</t>
  </si>
  <si>
    <t>NATO PPL ALTENRATH-WAHN -FBG-</t>
  </si>
  <si>
    <t>1773</t>
  </si>
  <si>
    <t>PPL WUERSELEN-GEILENKIRCHEN -FBG-</t>
  </si>
  <si>
    <t>1786</t>
  </si>
  <si>
    <t>DSTGEB BWDLZ KOELN (LAGER LIND)</t>
  </si>
  <si>
    <t>1787</t>
  </si>
  <si>
    <t>DstLg Köln Planitzweg</t>
  </si>
  <si>
    <t>Planitzweg 10</t>
  </si>
  <si>
    <t>1793</t>
  </si>
  <si>
    <t>DSTGEB BWDLZ CUXHAVEN/WERKSTATT</t>
  </si>
  <si>
    <t>1794</t>
  </si>
  <si>
    <t>Burg</t>
  </si>
  <si>
    <t>DstLg Stendal Westwall</t>
  </si>
  <si>
    <t>39576</t>
  </si>
  <si>
    <t>Stendal</t>
  </si>
  <si>
    <t>Westwall 18</t>
  </si>
  <si>
    <t>1795</t>
  </si>
  <si>
    <t>Dresden</t>
  </si>
  <si>
    <t>WEHRDSTBER ZNWG OST ZWICKAU (MO)</t>
  </si>
  <si>
    <t>1805</t>
  </si>
  <si>
    <t>StOÜbPl Wahner Heide</t>
  </si>
  <si>
    <t>1808</t>
  </si>
  <si>
    <t>Mayen</t>
  </si>
  <si>
    <t>Wiesbaden</t>
  </si>
  <si>
    <t>Akademie für Notfallplanung</t>
  </si>
  <si>
    <t>53474</t>
  </si>
  <si>
    <t>Bad Neuenahr-Ahrweiler</t>
  </si>
  <si>
    <t>Ramersbacher Str. 95</t>
  </si>
  <si>
    <t>1812</t>
  </si>
  <si>
    <t>Abwasserhebewerk Schortens</t>
  </si>
  <si>
    <t xml:space="preserve">Upjeversche Str. </t>
  </si>
  <si>
    <t>1814</t>
  </si>
  <si>
    <t>Veitshöcheim BY</t>
  </si>
  <si>
    <t>München</t>
  </si>
  <si>
    <t>OBJEKT SCHLOSSBERG 8</t>
  </si>
  <si>
    <t>1847</t>
  </si>
  <si>
    <t>FLUGHAFENSTRASSE</t>
  </si>
  <si>
    <t xml:space="preserve">Flughafenstr. </t>
  </si>
  <si>
    <t>1870</t>
  </si>
  <si>
    <t>Idar-Oberstein</t>
  </si>
  <si>
    <t>BWDLZ MAINZ</t>
  </si>
  <si>
    <t>1871</t>
  </si>
  <si>
    <t>Generalfeldzeugmeister-Kaserne</t>
  </si>
  <si>
    <t>55131</t>
  </si>
  <si>
    <t>Mainz</t>
  </si>
  <si>
    <t>Freiligrathstr. 6</t>
  </si>
  <si>
    <t>1874</t>
  </si>
  <si>
    <t>DstGeb Wiesbaden Moltkering</t>
  </si>
  <si>
    <t>65189</t>
  </si>
  <si>
    <t>Moltkering 9</t>
  </si>
  <si>
    <t>1876</t>
  </si>
  <si>
    <t>StOSchAnl 452/1 Wackernheim</t>
  </si>
  <si>
    <t>55263</t>
  </si>
  <si>
    <t>Wackernheim</t>
  </si>
  <si>
    <t xml:space="preserve">Wackernheim,Heiserwald </t>
  </si>
  <si>
    <t>1877</t>
  </si>
  <si>
    <t>Homberg (Efze)</t>
  </si>
  <si>
    <t>MunLgr Köppern</t>
  </si>
  <si>
    <t>61381</t>
  </si>
  <si>
    <t>Friedrichsdorf</t>
  </si>
  <si>
    <t xml:space="preserve">Waldbahn </t>
  </si>
  <si>
    <t>1879</t>
  </si>
  <si>
    <t>RIFU SCHALT VERMITT ST SALZK.</t>
  </si>
  <si>
    <t>55413</t>
  </si>
  <si>
    <t>Weiler bei Bingen</t>
  </si>
  <si>
    <t xml:space="preserve">Binger Str. </t>
  </si>
  <si>
    <t>1880</t>
  </si>
  <si>
    <t>Kurmainz-Kaserne</t>
  </si>
  <si>
    <t>55129</t>
  </si>
  <si>
    <t>Generaloberst-Beck-Str. 1 f</t>
  </si>
  <si>
    <t>1893</t>
  </si>
  <si>
    <t>Fa. Rolls Royce Deutschland Ltd. &amp; Co. KG</t>
  </si>
  <si>
    <t>61440</t>
  </si>
  <si>
    <t>Oberursel (Taunus)</t>
  </si>
  <si>
    <t>Hohemarkstr. 60 - 70</t>
  </si>
  <si>
    <t>1901</t>
  </si>
  <si>
    <t>RIFU AUFBPL SEITZENHAHN</t>
  </si>
  <si>
    <t>65232</t>
  </si>
  <si>
    <t>Taunusstein</t>
  </si>
  <si>
    <t xml:space="preserve">Hohe Wurzel </t>
  </si>
  <si>
    <t>1906</t>
  </si>
  <si>
    <t>Major-Karl-Plagge-Kaserne</t>
  </si>
  <si>
    <t>64319</t>
  </si>
  <si>
    <t>Pfungstadt</t>
  </si>
  <si>
    <t>An der Neuen Bergstr. 102</t>
  </si>
  <si>
    <t>1909</t>
  </si>
  <si>
    <t>Starkenburg-Kaserne</t>
  </si>
  <si>
    <t>64293</t>
  </si>
  <si>
    <t>Darmstadt</t>
  </si>
  <si>
    <t>Michaelisstr. 35</t>
  </si>
  <si>
    <t>1916</t>
  </si>
  <si>
    <t>DFS UNTERNEHMENSZENTRALE</t>
  </si>
  <si>
    <t>63225</t>
  </si>
  <si>
    <t>Langen (Hessen)</t>
  </si>
  <si>
    <t>Am DFS-Campus 10</t>
  </si>
  <si>
    <t>1918</t>
  </si>
  <si>
    <t>RIFU ST NEUNKIRCHEN/ODENW</t>
  </si>
  <si>
    <t>1924</t>
  </si>
  <si>
    <t>DT WETTERDIENST</t>
  </si>
  <si>
    <t>63067</t>
  </si>
  <si>
    <t>Offenbach am Main</t>
  </si>
  <si>
    <t>Frankfurter Str. 135</t>
  </si>
  <si>
    <t>1930</t>
  </si>
  <si>
    <t>Kaserne Frankfurt-Hausen</t>
  </si>
  <si>
    <t>60487</t>
  </si>
  <si>
    <t>Frankfurt am Main</t>
  </si>
  <si>
    <t>Insterburger Str. 4 - 6</t>
  </si>
  <si>
    <t>1953</t>
  </si>
  <si>
    <t>Zweibrücken</t>
  </si>
  <si>
    <t>CE PPLFLOERSH. HDPSTN-RAFFI -FBG-</t>
  </si>
  <si>
    <t>1954</t>
  </si>
  <si>
    <t>Hochdruckpumpstation Ginsheim -FBG-</t>
  </si>
  <si>
    <t>65462</t>
  </si>
  <si>
    <t>Ginsheim-Gustavsburg</t>
  </si>
  <si>
    <t xml:space="preserve">NOERDL DES SONNENHOFES </t>
  </si>
  <si>
    <t>1957</t>
  </si>
  <si>
    <t>Tanklager Aschaffenburg</t>
  </si>
  <si>
    <t>63533</t>
  </si>
  <si>
    <t>Mainhausen</t>
  </si>
  <si>
    <t xml:space="preserve">MAINFLINGEN </t>
  </si>
  <si>
    <t>1958</t>
  </si>
  <si>
    <t>Tanklager Pfungstadt -FBG-</t>
  </si>
  <si>
    <t xml:space="preserve">PFUNGSTADT </t>
  </si>
  <si>
    <t>1959</t>
  </si>
  <si>
    <t>CE PPL PFUNGST.-ASCHAFFENB. -FBG-</t>
  </si>
  <si>
    <t>1960</t>
  </si>
  <si>
    <t>CE  PPL GINSHEIM-PFUNGSTADT -FBG-</t>
  </si>
  <si>
    <t>1961</t>
  </si>
  <si>
    <t>CE PPL PFUNGST-FLPL RHEIN/M -FBG-</t>
  </si>
  <si>
    <t>1989</t>
  </si>
  <si>
    <t>Georg-Friedrich-Kaserne</t>
  </si>
  <si>
    <t>34560</t>
  </si>
  <si>
    <t>Fritzlar</t>
  </si>
  <si>
    <t>Berliner Str. 100</t>
  </si>
  <si>
    <t>1990</t>
  </si>
  <si>
    <t>StOSchAnl Fritzlar</t>
  </si>
  <si>
    <t xml:space="preserve">Kalbsburg </t>
  </si>
  <si>
    <t>1992</t>
  </si>
  <si>
    <t>StOÜbPl Fritzlar Hellenwarte</t>
  </si>
  <si>
    <t xml:space="preserve">Hellenweg </t>
  </si>
  <si>
    <t>1993</t>
  </si>
  <si>
    <t>Soldatenheim Fritzlar EAS</t>
  </si>
  <si>
    <t>Waberner Str. 7</t>
  </si>
  <si>
    <t>1997</t>
  </si>
  <si>
    <t>DstLg Homberg (Efze) Waßmuthshäuser Str.</t>
  </si>
  <si>
    <t>34576</t>
  </si>
  <si>
    <t>Waßmuthshäuser Str. 43</t>
  </si>
  <si>
    <t>2008</t>
  </si>
  <si>
    <t>StOÜbPl Schwarzenborn</t>
  </si>
  <si>
    <t>34639</t>
  </si>
  <si>
    <t>Schwarzenborn</t>
  </si>
  <si>
    <t>Neukirchener Str. 1</t>
  </si>
  <si>
    <t>2009</t>
  </si>
  <si>
    <t>Wohnheim Schwarzenborn Am Knüllteich</t>
  </si>
  <si>
    <t>Am Knüllteich 12</t>
  </si>
  <si>
    <t>2010</t>
  </si>
  <si>
    <t>Knüll-Kaserne</t>
  </si>
  <si>
    <t>Neukirchener Str. 3</t>
  </si>
  <si>
    <t>2013</t>
  </si>
  <si>
    <t>STOUEBPL SCHWARZENBORN</t>
  </si>
  <si>
    <t>2021</t>
  </si>
  <si>
    <t>Hessen-Kaserne</t>
  </si>
  <si>
    <t>35260</t>
  </si>
  <si>
    <t>Stadtallendorf</t>
  </si>
  <si>
    <t>Hauptmann-Matthes-Str. 6</t>
  </si>
  <si>
    <t>2022</t>
  </si>
  <si>
    <t>Herrenwald-Kaserne</t>
  </si>
  <si>
    <t xml:space="preserve">Moltkestr. </t>
  </si>
  <si>
    <t>2025</t>
  </si>
  <si>
    <t>SOLDATENHEIM (KAS) STADTALLENDORF</t>
  </si>
  <si>
    <t xml:space="preserve">Artilleriestr. </t>
  </si>
  <si>
    <t>2027</t>
  </si>
  <si>
    <t>StOSchAnl 471/3 Stadtallendorf</t>
  </si>
  <si>
    <t xml:space="preserve">An der Panzerstr. </t>
  </si>
  <si>
    <t>2028</t>
  </si>
  <si>
    <t>MobStp Stadtallendorf</t>
  </si>
  <si>
    <t xml:space="preserve">Scharnhorststr. </t>
  </si>
  <si>
    <t>2029</t>
  </si>
  <si>
    <t>StOÜbPl Stadtallendorf</t>
  </si>
  <si>
    <t>36320</t>
  </si>
  <si>
    <t>Kirtorf</t>
  </si>
  <si>
    <t>2035</t>
  </si>
  <si>
    <t>PANZERSTRASSE STADTALLENDORF-NST</t>
  </si>
  <si>
    <t>2037</t>
  </si>
  <si>
    <t>WASAG-Restgelände Stadtallendorf</t>
  </si>
  <si>
    <t xml:space="preserve">Nähe Artilleriestr. </t>
  </si>
  <si>
    <t>2039</t>
  </si>
  <si>
    <t>Zentrales Bw-Heizwerk Stadtallendorf</t>
  </si>
  <si>
    <t xml:space="preserve">Artilleriestr. (WASAG-Gelände) </t>
  </si>
  <si>
    <t>2044</t>
  </si>
  <si>
    <t>ALHEIMER-KASERNE</t>
  </si>
  <si>
    <t>2046</t>
  </si>
  <si>
    <t>STOUEBPL ROTENBURG/FULDA</t>
  </si>
  <si>
    <t>2048</t>
  </si>
  <si>
    <t>DSTR LGR + WKSTGEB,AST RO/F.</t>
  </si>
  <si>
    <t>2068</t>
  </si>
  <si>
    <t>DstGeb Kassel Ludwig-Mond-Str.</t>
  </si>
  <si>
    <t>34121</t>
  </si>
  <si>
    <t>Kassel</t>
  </si>
  <si>
    <t>Ludwig-Mond-Str. 41</t>
  </si>
  <si>
    <t>2073</t>
  </si>
  <si>
    <t>DstLg Kassel Marbachshöhe</t>
  </si>
  <si>
    <t>34131</t>
  </si>
  <si>
    <t>Johanna-Vogt-Str. 6</t>
  </si>
  <si>
    <t>2074</t>
  </si>
  <si>
    <t>ARBBR, FULDA-SCHLEUSE KM 101,45</t>
  </si>
  <si>
    <t>2080</t>
  </si>
  <si>
    <t>Burgwald-Kaserne</t>
  </si>
  <si>
    <t>35066</t>
  </si>
  <si>
    <t>Frankenberg (Eder)</t>
  </si>
  <si>
    <t>Marburger Str. 75</t>
  </si>
  <si>
    <t>2084</t>
  </si>
  <si>
    <t>StOÜbPl Frankenberg</t>
  </si>
  <si>
    <t xml:space="preserve">Marburger Str. </t>
  </si>
  <si>
    <t>2085</t>
  </si>
  <si>
    <t>StOSchAnl 441/5 Frankenberg</t>
  </si>
  <si>
    <t>35099</t>
  </si>
  <si>
    <t>Burgwald</t>
  </si>
  <si>
    <t xml:space="preserve">Staatsforst Wolkersdorf </t>
  </si>
  <si>
    <t>2092</t>
  </si>
  <si>
    <t>SASTOSCHANL HESSISCH LICHTENAU</t>
  </si>
  <si>
    <t>2108</t>
  </si>
  <si>
    <t>Niederauerbach-Kaserne</t>
  </si>
  <si>
    <t>66482</t>
  </si>
  <si>
    <t>Felsbachstr. 14</t>
  </si>
  <si>
    <t>2109</t>
  </si>
  <si>
    <t>LHBW SERVICESTATION ZWEIBR.</t>
  </si>
  <si>
    <t>Himmelsbergstr. 23 - 25</t>
  </si>
  <si>
    <t>2111</t>
  </si>
  <si>
    <t>dt.Anteil Air-Base Ramstein</t>
  </si>
  <si>
    <t>66877</t>
  </si>
  <si>
    <t>Ramstein-Miesenbach</t>
  </si>
  <si>
    <t>Hoover Street 545</t>
  </si>
  <si>
    <t>2113</t>
  </si>
  <si>
    <t>StOÜbPl Zweibrücken</t>
  </si>
  <si>
    <t xml:space="preserve">Gersbergerhof </t>
  </si>
  <si>
    <t>2120</t>
  </si>
  <si>
    <t>AFCENT CIP-67 Station Langerkopf</t>
  </si>
  <si>
    <t>76848</t>
  </si>
  <si>
    <t>Wilgartswiesen</t>
  </si>
  <si>
    <t xml:space="preserve">St.-Forst Johanniskreuz Mosisberg </t>
  </si>
  <si>
    <t>2122</t>
  </si>
  <si>
    <t>POLYGONE-Stellung Bann A/AFCENT CIP-67 Station Kindsbach</t>
  </si>
  <si>
    <t>66851</t>
  </si>
  <si>
    <t>Oberarnbach</t>
  </si>
  <si>
    <t xml:space="preserve">Auf dem Kreuzberg </t>
  </si>
  <si>
    <t>2123</t>
  </si>
  <si>
    <t>POLYGONE-Stellung Bann B -US-</t>
  </si>
  <si>
    <t>2124</t>
  </si>
  <si>
    <t>Wasserpumpstation Burrberg</t>
  </si>
  <si>
    <t xml:space="preserve">Gersbergerhofstr. </t>
  </si>
  <si>
    <t>2130</t>
  </si>
  <si>
    <t>DSTGEB BWDLZ ZWEIBRUECKEN</t>
  </si>
  <si>
    <t>22er Str. 25</t>
  </si>
  <si>
    <t>2132</t>
  </si>
  <si>
    <t>Zentrales Langzeitlager Gerät</t>
  </si>
  <si>
    <t>66953</t>
  </si>
  <si>
    <t>Pirmasens</t>
  </si>
  <si>
    <t>North Carolina Avenue 4402</t>
  </si>
  <si>
    <t>2137</t>
  </si>
  <si>
    <t>Südpfalz-Kaserne</t>
  </si>
  <si>
    <t>76726</t>
  </si>
  <si>
    <t>Germersheim</t>
  </si>
  <si>
    <t>An der Hexenbrücke 5/2</t>
  </si>
  <si>
    <t>2139</t>
  </si>
  <si>
    <t>SaStOSchAnl Germersheim</t>
  </si>
  <si>
    <t>67363</t>
  </si>
  <si>
    <t>Lustadt</t>
  </si>
  <si>
    <t xml:space="preserve">An der B 9 </t>
  </si>
  <si>
    <t>2140</t>
  </si>
  <si>
    <t>LW MATERIALDEPOT GERMERSHEIM</t>
  </si>
  <si>
    <t>Rheinallee 9</t>
  </si>
  <si>
    <t>2154</t>
  </si>
  <si>
    <t>Kurpfalz-Kaserne</t>
  </si>
  <si>
    <t>67346</t>
  </si>
  <si>
    <t>Speyer</t>
  </si>
  <si>
    <t>Spaldinger Str. 100</t>
  </si>
  <si>
    <t>2156</t>
  </si>
  <si>
    <t>PiÜbPl (W) Speyer Reffenthal</t>
  </si>
  <si>
    <t>2157</t>
  </si>
  <si>
    <t>PiÜbPl (L) Speyer</t>
  </si>
  <si>
    <t xml:space="preserve">Speyer West </t>
  </si>
  <si>
    <t>2169</t>
  </si>
  <si>
    <t>RV STELLE WEINBIET</t>
  </si>
  <si>
    <t>67433</t>
  </si>
  <si>
    <t>Neustadt an der Weinstraße</t>
  </si>
  <si>
    <t>Weinbiethaus 6</t>
  </si>
  <si>
    <t>2172</t>
  </si>
  <si>
    <t>AFCENT CIP-67 Station Leistadt</t>
  </si>
  <si>
    <t>67169</t>
  </si>
  <si>
    <t>Kallstadt</t>
  </si>
  <si>
    <t xml:space="preserve">Lindemannsruhe </t>
  </si>
  <si>
    <t>2173</t>
  </si>
  <si>
    <t>DstGeb Neustadt an der Weinstraße Bahnhofsplatz</t>
  </si>
  <si>
    <t>67434</t>
  </si>
  <si>
    <t>Bahnhofsplatz 14</t>
  </si>
  <si>
    <t>2174</t>
  </si>
  <si>
    <t>Elektronikzentrum der Bundeswehr</t>
  </si>
  <si>
    <t>76887</t>
  </si>
  <si>
    <t>Bad Bergzabern</t>
  </si>
  <si>
    <t>Kapeller Str. 28</t>
  </si>
  <si>
    <t>2176</t>
  </si>
  <si>
    <t>RIFU AUFBPL BOELLENBORN</t>
  </si>
  <si>
    <t>Böllenborn</t>
  </si>
  <si>
    <t xml:space="preserve">Hohe Derst </t>
  </si>
  <si>
    <t>2186</t>
  </si>
  <si>
    <t>NATO FMAUSST. LEIMEN</t>
  </si>
  <si>
    <t>66978</t>
  </si>
  <si>
    <t>Leimen</t>
  </si>
  <si>
    <t xml:space="preserve">Christeleck </t>
  </si>
  <si>
    <t>2197</t>
  </si>
  <si>
    <t>CE PPL VBG ZUM TALA FUERFELD-FBG-</t>
  </si>
  <si>
    <t>2198</t>
  </si>
  <si>
    <t>CE PL Z TAL HINTERWEIDENTHAL-FBG-</t>
  </si>
  <si>
    <t>2200</t>
  </si>
  <si>
    <t>CE PPL TAL BITBURG TKW BELDG-FBG-</t>
  </si>
  <si>
    <t>2201</t>
  </si>
  <si>
    <t>CE PPL ENTNAHMESTEL BITBURG -FBG-</t>
  </si>
  <si>
    <t>2204</t>
  </si>
  <si>
    <t>CE PPL-AL MEISENHEIMER KREUZ -FBG-</t>
  </si>
  <si>
    <t>2205</t>
  </si>
  <si>
    <t>CE PPL BELLHEIM-HUTTENHEIM -FBG-</t>
  </si>
  <si>
    <t>2206</t>
  </si>
  <si>
    <t>Tanklager Bitburg -FBG-</t>
  </si>
  <si>
    <t>54634</t>
  </si>
  <si>
    <t>Niederstedem</t>
  </si>
  <si>
    <t xml:space="preserve">OSTW BAHNL. WOLSFELD-NIEDERSTEDEM </t>
  </si>
  <si>
    <t>2207</t>
  </si>
  <si>
    <t>Hochdruckpumpstation Fürfeld -FBG-</t>
  </si>
  <si>
    <t>55546</t>
  </si>
  <si>
    <t>Fürfeld</t>
  </si>
  <si>
    <t xml:space="preserve">FUERFELDER STR. </t>
  </si>
  <si>
    <t>2208</t>
  </si>
  <si>
    <t>CE PPL ZWEIBRUECKEN-METZ  -FBG-</t>
  </si>
  <si>
    <t>2209</t>
  </si>
  <si>
    <t>Tanklager Fürfeld -FBG-</t>
  </si>
  <si>
    <t>2211</t>
  </si>
  <si>
    <t>Tanklager Zweibrücken -FBG-</t>
  </si>
  <si>
    <t>66484</t>
  </si>
  <si>
    <t>Dietrichingen</t>
  </si>
  <si>
    <t xml:space="preserve">AN DER KIRSCHBACHER-MUEHLE </t>
  </si>
  <si>
    <t>2213</t>
  </si>
  <si>
    <t>CE PL BITBURG-SAINT VITH/BE -FBG-</t>
  </si>
  <si>
    <t>2215</t>
  </si>
  <si>
    <t>CE PPL ZWEIBRUECKEN-BITBURG -FBG-</t>
  </si>
  <si>
    <t>2216</t>
  </si>
  <si>
    <t>CE PPL ZWEIBR-MAINZ(GINSH) -FBG-</t>
  </si>
  <si>
    <t>2217</t>
  </si>
  <si>
    <t>CE PPL BELLHEIM-HUTTENH-10ER-FBG-</t>
  </si>
  <si>
    <t>2218</t>
  </si>
  <si>
    <t>CE PPL FUERFELD-BELLHEIM -FBG-</t>
  </si>
  <si>
    <t>2221</t>
  </si>
  <si>
    <t>CE PIPELINE BITBURG-METZ -FBG-</t>
  </si>
  <si>
    <t>2222</t>
  </si>
  <si>
    <t>CE PPL ZWEIBR-PHALSBOURG -FBG-</t>
  </si>
  <si>
    <t>2223</t>
  </si>
  <si>
    <t>Hochdruckpumpstation Wörth am Rhein -FBG-</t>
  </si>
  <si>
    <t>76744</t>
  </si>
  <si>
    <t>Wörth am Rhein</t>
  </si>
  <si>
    <t xml:space="preserve">SUEDL. DES VORLACHER HOFES </t>
  </si>
  <si>
    <t>2224</t>
  </si>
  <si>
    <t>SatCom III Landau/Bad Bergzabern</t>
  </si>
  <si>
    <t>76889</t>
  </si>
  <si>
    <t>Pleisweiler-Oberhofen</t>
  </si>
  <si>
    <t>2227</t>
  </si>
  <si>
    <t>CE PPL WESTERBURG-GIESSEN-RP-FBG-</t>
  </si>
  <si>
    <t>2228</t>
  </si>
  <si>
    <t>DstGeb Kaiserslautern Mannheimer Str.</t>
  </si>
  <si>
    <t>67657</t>
  </si>
  <si>
    <t>Kaiserslautern</t>
  </si>
  <si>
    <t xml:space="preserve">Mannheimer Str. </t>
  </si>
  <si>
    <t>2230</t>
  </si>
  <si>
    <t>FlPl Ramstein (NATO) -US-</t>
  </si>
  <si>
    <t>66849</t>
  </si>
  <si>
    <t>Landstuhl</t>
  </si>
  <si>
    <t xml:space="preserve">Flugplatz Ramstein </t>
  </si>
  <si>
    <t>2232</t>
  </si>
  <si>
    <t>NATO BLINKFEUER-ANL FLPL RAMSTEIN</t>
  </si>
  <si>
    <t>2233</t>
  </si>
  <si>
    <t>CE PL BELLHEIM-KEHL RHL-PF  -FBG-</t>
  </si>
  <si>
    <t>2234</t>
  </si>
  <si>
    <t>CE PPL VG KROEV-FLPL BUECHEL-FBG-</t>
  </si>
  <si>
    <t>2235</t>
  </si>
  <si>
    <t>CE PPL BELLHEIM-SONDERNHEIM -FBG-</t>
  </si>
  <si>
    <t>2236</t>
  </si>
  <si>
    <t>Tankkraftwagen Beladung Bitburg -FBG-</t>
  </si>
  <si>
    <t>54636</t>
  </si>
  <si>
    <t>Dockendorf</t>
  </si>
  <si>
    <t xml:space="preserve">NOERDLICH ORTSLAGE WOLSFELD </t>
  </si>
  <si>
    <t>2237</t>
  </si>
  <si>
    <t>Hochdruckpumpstation Zweibrücken C -FBG-</t>
  </si>
  <si>
    <t>66497</t>
  </si>
  <si>
    <t>Contwig</t>
  </si>
  <si>
    <t xml:space="preserve">SUEDLICH OFFWEILERHOF </t>
  </si>
  <si>
    <t>2238</t>
  </si>
  <si>
    <t>Hochdruckpumpstation Zweibrücken A -FBG-</t>
  </si>
  <si>
    <t xml:space="preserve">IM NATO TANKLAGER ZWEIBRUECKEN </t>
  </si>
  <si>
    <t>2239</t>
  </si>
  <si>
    <t>Hochdruckpumpstation Monzingen -FBG-</t>
  </si>
  <si>
    <t>55569</t>
  </si>
  <si>
    <t>Monzingen</t>
  </si>
  <si>
    <t xml:space="preserve">AM KRONENBERG </t>
  </si>
  <si>
    <t>2240</t>
  </si>
  <si>
    <t>Hochdruckpumpstation Lichtenborn -FBG-</t>
  </si>
  <si>
    <t>54619</t>
  </si>
  <si>
    <t>Lichtenborn</t>
  </si>
  <si>
    <t xml:space="preserve">NOERDLICH LICHTENBORNER HOEHE </t>
  </si>
  <si>
    <t>2241</t>
  </si>
  <si>
    <t>POLYGONE-Stellung Pirmasens -US-</t>
  </si>
  <si>
    <t xml:space="preserve">Husterhöhe </t>
  </si>
  <si>
    <t>2245</t>
  </si>
  <si>
    <t>CE PPL ZWEIBR-BELLHEIM(HUTT)-FBG-</t>
  </si>
  <si>
    <t>2246</t>
  </si>
  <si>
    <t>Tanklager Bellheim -FBG-</t>
  </si>
  <si>
    <t>76756</t>
  </si>
  <si>
    <t>Bellheim</t>
  </si>
  <si>
    <t xml:space="preserve">OSTWAERTS DER ORTSLAGE BELLHEIM </t>
  </si>
  <si>
    <t>2249</t>
  </si>
  <si>
    <t>Hochdruckpumpstation Hinterweidenthal -FBG-</t>
  </si>
  <si>
    <t>66999</t>
  </si>
  <si>
    <t>Hinterweidenthal</t>
  </si>
  <si>
    <t xml:space="preserve">AM KOEPFEL </t>
  </si>
  <si>
    <t>2251</t>
  </si>
  <si>
    <t>HIL GmbH St. Wendel</t>
  </si>
  <si>
    <t>66606</t>
  </si>
  <si>
    <t>St. Wendel</t>
  </si>
  <si>
    <t>Werkstr. 16</t>
  </si>
  <si>
    <t>2253</t>
  </si>
  <si>
    <t>LHBW SERVICESTATION,NONNWEILER</t>
  </si>
  <si>
    <t>66620</t>
  </si>
  <si>
    <t>Nonnweiler</t>
  </si>
  <si>
    <t xml:space="preserve">Eiweilerstr. </t>
  </si>
  <si>
    <t>2256</t>
  </si>
  <si>
    <t>HIL GmbH St. Wendel - Panzerteststrecke</t>
  </si>
  <si>
    <t xml:space="preserve">Werkstr.,Übungsgelände </t>
  </si>
  <si>
    <t>2259</t>
  </si>
  <si>
    <t>RIFU AUFBPL FUESSELB.,FREISEN</t>
  </si>
  <si>
    <t>66629</t>
  </si>
  <si>
    <t>Freisen</t>
  </si>
  <si>
    <t xml:space="preserve">Auf dem Füsselberg </t>
  </si>
  <si>
    <t>2261</t>
  </si>
  <si>
    <t>DSTGEB DEUTSCHE BAHN AG</t>
  </si>
  <si>
    <t>66111</t>
  </si>
  <si>
    <t>Saarbrücken</t>
  </si>
  <si>
    <t>Am Hauptbahnhof 4</t>
  </si>
  <si>
    <t>2262</t>
  </si>
  <si>
    <t>Graf-Haeseler-Kaserne</t>
  </si>
  <si>
    <t>66822</t>
  </si>
  <si>
    <t>Lebach</t>
  </si>
  <si>
    <t>Dillinger Str. 9</t>
  </si>
  <si>
    <t>2263</t>
  </si>
  <si>
    <t>Kaserne Auf der Ell</t>
  </si>
  <si>
    <t>66663</t>
  </si>
  <si>
    <t>Merzig</t>
  </si>
  <si>
    <t xml:space="preserve">Auf der Ell </t>
  </si>
  <si>
    <t>2266</t>
  </si>
  <si>
    <t>StOÜbPl Lebach</t>
  </si>
  <si>
    <t xml:space="preserve">Höchstener Str. </t>
  </si>
  <si>
    <t>2267</t>
  </si>
  <si>
    <t>StOÜbPl Merzig</t>
  </si>
  <si>
    <t>2268</t>
  </si>
  <si>
    <t>SaStOSchAnl 461/3 Merzig</t>
  </si>
  <si>
    <t xml:space="preserve">Auf Reisberg </t>
  </si>
  <si>
    <t>2269</t>
  </si>
  <si>
    <t>WTD 41 SAARLOUIS</t>
  </si>
  <si>
    <t>66740</t>
  </si>
  <si>
    <t>Saarlouis</t>
  </si>
  <si>
    <t xml:space="preserve">Am Großen Sand </t>
  </si>
  <si>
    <t>2272</t>
  </si>
  <si>
    <t>MunDp Eft-Hellendorf</t>
  </si>
  <si>
    <t>66706</t>
  </si>
  <si>
    <t>Perl</t>
  </si>
  <si>
    <t xml:space="preserve">Auf der Schäferei </t>
  </si>
  <si>
    <t>2275</t>
  </si>
  <si>
    <t>Graf-Werder-Kaserne</t>
  </si>
  <si>
    <t>Wallerfanger Str. 31</t>
  </si>
  <si>
    <t>2276</t>
  </si>
  <si>
    <t>StOÜbPl Saarlouis</t>
  </si>
  <si>
    <t xml:space="preserve">Ittersdorfer Loch </t>
  </si>
  <si>
    <t>2290</t>
  </si>
  <si>
    <t>DSTGEB BWDLZ M. LGR,WKST + GBHOF</t>
  </si>
  <si>
    <t>55743</t>
  </si>
  <si>
    <t>Am Rilchenberg 61</t>
  </si>
  <si>
    <t>2291</t>
  </si>
  <si>
    <t>DSTGEB AEROLOGISCHER MZG IDAR-OB.</t>
  </si>
  <si>
    <t>Hohlstr. 101</t>
  </si>
  <si>
    <t>2292</t>
  </si>
  <si>
    <t>Hohl-Kaserne</t>
  </si>
  <si>
    <t>Hohlstr. 12</t>
  </si>
  <si>
    <t>2293</t>
  </si>
  <si>
    <t>Artillerieschule</t>
  </si>
  <si>
    <t>Am Rilchenberg 30</t>
  </si>
  <si>
    <t>2294</t>
  </si>
  <si>
    <t>Offizierheim Artillerieschule</t>
  </si>
  <si>
    <t>Barbararing 75</t>
  </si>
  <si>
    <t>2295</t>
  </si>
  <si>
    <t>StOSchAnl Idar-Oberstein</t>
  </si>
  <si>
    <t xml:space="preserve">Im Stäbel </t>
  </si>
  <si>
    <t>2297</t>
  </si>
  <si>
    <t>STOUEBPL II IDAR-OBERSTEIN</t>
  </si>
  <si>
    <t>2298</t>
  </si>
  <si>
    <t>LV-Anl Erwin - Luftraumüberwachung (HADR) Erbeskopf</t>
  </si>
  <si>
    <t>54426</t>
  </si>
  <si>
    <t>Hilscheid</t>
  </si>
  <si>
    <t>Zum Hilscheider Gipfelblick 1</t>
  </si>
  <si>
    <t>2299</t>
  </si>
  <si>
    <t>HEINRICH-HERTZ-KASERNE</t>
  </si>
  <si>
    <t>2300</t>
  </si>
  <si>
    <t>LV-Anl Erwin - Funkempfangsstelle Ruppelstein</t>
  </si>
  <si>
    <t>54422</t>
  </si>
  <si>
    <t>Börfink</t>
  </si>
  <si>
    <t xml:space="preserve">Pfaffenstr. </t>
  </si>
  <si>
    <t>2302</t>
  </si>
  <si>
    <t>LV-Anl Erwin - Funksendestelle Sandkopf</t>
  </si>
  <si>
    <t>2304</t>
  </si>
  <si>
    <t>Sportplatz Klotzberg</t>
  </si>
  <si>
    <t>Am Rilchenberg 28</t>
  </si>
  <si>
    <t>2308</t>
  </si>
  <si>
    <t>StOÜbPl 1 Idar-Oberstein</t>
  </si>
  <si>
    <t xml:space="preserve">Am Rilchenberg </t>
  </si>
  <si>
    <t>2310</t>
  </si>
  <si>
    <t>BW STR.B41-STOUEBPL I.-OBERSTEIN</t>
  </si>
  <si>
    <t xml:space="preserve">von B 41 z. StOÜbPl Idar-Oberstei </t>
  </si>
  <si>
    <t>2313</t>
  </si>
  <si>
    <t>BW EIG. FM-KABEL 20DA BIRKENFELD</t>
  </si>
  <si>
    <t>2317</t>
  </si>
  <si>
    <t>Beratungsbüro Bad Kreuznach</t>
  </si>
  <si>
    <t>55543</t>
  </si>
  <si>
    <t>Bad Kreuznach</t>
  </si>
  <si>
    <t>Bosenheimer Str. 2 - 4</t>
  </si>
  <si>
    <t>2319</t>
  </si>
  <si>
    <t>StOMunNdlg Kusel</t>
  </si>
  <si>
    <t>66869</t>
  </si>
  <si>
    <t>Blaubach</t>
  </si>
  <si>
    <t xml:space="preserve">Blaubach </t>
  </si>
  <si>
    <t>2320</t>
  </si>
  <si>
    <t>STOUEBPL KUSEL</t>
  </si>
  <si>
    <t>2321</t>
  </si>
  <si>
    <t>StOSchAnl 453/2 Kusel</t>
  </si>
  <si>
    <t>66871</t>
  </si>
  <si>
    <t>Oberalben</t>
  </si>
  <si>
    <t xml:space="preserve">Westhang Steinerne Mann </t>
  </si>
  <si>
    <t>2323</t>
  </si>
  <si>
    <t>STRASSE ZUM TRUEBPL F. STO KUSEL</t>
  </si>
  <si>
    <t>Kusel</t>
  </si>
  <si>
    <t xml:space="preserve">Kusel </t>
  </si>
  <si>
    <t>2328</t>
  </si>
  <si>
    <t>AFCENT CIP-67 Station Potzberg</t>
  </si>
  <si>
    <t>66887</t>
  </si>
  <si>
    <t>Föckelberg</t>
  </si>
  <si>
    <t xml:space="preserve">Potzberg </t>
  </si>
  <si>
    <t>2330</t>
  </si>
  <si>
    <t>TrÜbPl Baumholder - Lager Aulenbach</t>
  </si>
  <si>
    <t>55774</t>
  </si>
  <si>
    <t>Baumholder</t>
  </si>
  <si>
    <t>Lager Aulenbach 16</t>
  </si>
  <si>
    <t>2331</t>
  </si>
  <si>
    <t>TrÜbPl Baumholder</t>
  </si>
  <si>
    <t xml:space="preserve">Truppenübungsplatz </t>
  </si>
  <si>
    <t>2332</t>
  </si>
  <si>
    <t>TrÜbPl Baumholder - Außenfeuerstellung 201 Sien</t>
  </si>
  <si>
    <t>55758</t>
  </si>
  <si>
    <t>Sien</t>
  </si>
  <si>
    <t xml:space="preserve">Herstein </t>
  </si>
  <si>
    <t>2333</t>
  </si>
  <si>
    <t>TrÜbPl Baumholder - Außenfeuerstellung 206 Heimbach</t>
  </si>
  <si>
    <t>55779</t>
  </si>
  <si>
    <t>Heimbach</t>
  </si>
  <si>
    <t>Reichenbacher Höfe,Höhe 465</t>
  </si>
  <si>
    <t>2334</t>
  </si>
  <si>
    <t>TrÜbPl Baumholder - Außenfeuerstellung 207 Reichenbach</t>
  </si>
  <si>
    <t>55776</t>
  </si>
  <si>
    <t>Reichenbach</t>
  </si>
  <si>
    <t xml:space="preserve">Höhe Dicker Fels </t>
  </si>
  <si>
    <t>2335</t>
  </si>
  <si>
    <t>TrÜbPl Baumholder - Außenfeuerstellung 202 Unterjeckenbach</t>
  </si>
  <si>
    <t>67746</t>
  </si>
  <si>
    <t>Unterjeckenbach</t>
  </si>
  <si>
    <t xml:space="preserve">Lauterecken </t>
  </si>
  <si>
    <t>2336</t>
  </si>
  <si>
    <t>TrÜbPl Baumholder - Außenfeuerstellung 205 Reichweiler</t>
  </si>
  <si>
    <t>Reichweiler</t>
  </si>
  <si>
    <t xml:space="preserve">Auf dem Keufelskopf </t>
  </si>
  <si>
    <t>2342</t>
  </si>
  <si>
    <t>TrÜbPl Baumholder - Lager Wilhelmswald</t>
  </si>
  <si>
    <t xml:space="preserve">Lager Wilhelmswald </t>
  </si>
  <si>
    <t>2345</t>
  </si>
  <si>
    <t>L176 ZUM TRUEBPL BAUMHOLDER (G5)</t>
  </si>
  <si>
    <t>Frauenberg</t>
  </si>
  <si>
    <t xml:space="preserve">Frauenberg </t>
  </si>
  <si>
    <t>2348</t>
  </si>
  <si>
    <t>LV-Anl Erwin - AFCENT CIP-67 Station Erbeskopf</t>
  </si>
  <si>
    <t>2352</t>
  </si>
  <si>
    <t>Koblenz</t>
  </si>
  <si>
    <t>Rheinliegenschaft Koblenz</t>
  </si>
  <si>
    <t>56068</t>
  </si>
  <si>
    <t>Konrad-Adenauer-Ufer 2 - 6</t>
  </si>
  <si>
    <t>2354</t>
  </si>
  <si>
    <t>DstGeb Koblenz Ferdinand-Sauerbruch-Str.</t>
  </si>
  <si>
    <t>56073</t>
  </si>
  <si>
    <t>Ferdinand-Sauerbruch-Str. 1</t>
  </si>
  <si>
    <t>2355</t>
  </si>
  <si>
    <t>DstGeb Koblenz Mayener Str.</t>
  </si>
  <si>
    <t>56070</t>
  </si>
  <si>
    <t>Mayener Str. 87</t>
  </si>
  <si>
    <t>2358</t>
  </si>
  <si>
    <t>DstGeb Koblenz Rübenacher Wald</t>
  </si>
  <si>
    <t>56072</t>
  </si>
  <si>
    <t xml:space="preserve">Rübenacher Wald </t>
  </si>
  <si>
    <t>2360</t>
  </si>
  <si>
    <t>BwZKrhs Koblenz</t>
  </si>
  <si>
    <t>Rübenacher Str. 170</t>
  </si>
  <si>
    <t>2361</t>
  </si>
  <si>
    <t>WTD 51 Koblenz-Metternich</t>
  </si>
  <si>
    <t>Universitätsstr. 5</t>
  </si>
  <si>
    <t>2363</t>
  </si>
  <si>
    <t>Bundeswehrfachschule Koblenz - Internat Hoevelstr.</t>
  </si>
  <si>
    <t>Hoevelstr. 2</t>
  </si>
  <si>
    <t>2364</t>
  </si>
  <si>
    <t>Falckenstein-Kaserne</t>
  </si>
  <si>
    <t>Von-Kuhl-Str. 50</t>
  </si>
  <si>
    <t>2365</t>
  </si>
  <si>
    <t>Rhein-Kaserne</t>
  </si>
  <si>
    <t>Andernacher Str. 100</t>
  </si>
  <si>
    <t>2367</t>
  </si>
  <si>
    <t>DstGeb Koblenz Niederberger Höhe</t>
  </si>
  <si>
    <t>56077</t>
  </si>
  <si>
    <t>Niederberger Höhe 1 a</t>
  </si>
  <si>
    <t>2369</t>
  </si>
  <si>
    <t>HANDWERKSKAMMER KOBLENZ</t>
  </si>
  <si>
    <t>2370</t>
  </si>
  <si>
    <t>StOÜbPl Koblenz 1, Schmidtenhöhe</t>
  </si>
  <si>
    <t>56076</t>
  </si>
  <si>
    <t xml:space="preserve">Schmidtenhöhe </t>
  </si>
  <si>
    <t>2371</t>
  </si>
  <si>
    <t>Zentrum Innere Führung</t>
  </si>
  <si>
    <t>Von-Witzleben-Str. 17</t>
  </si>
  <si>
    <t>2372</t>
  </si>
  <si>
    <t>Augusta-Kaserne</t>
  </si>
  <si>
    <t>Ellingshohl 69 - 75</t>
  </si>
  <si>
    <t>2373</t>
  </si>
  <si>
    <t>Gneisenau-Kaserne</t>
  </si>
  <si>
    <t>Alte Heerstr. 149</t>
  </si>
  <si>
    <t>2374</t>
  </si>
  <si>
    <t>Deines-Bruchmüller-Kaserne</t>
  </si>
  <si>
    <t>56112</t>
  </si>
  <si>
    <t>Lahnstein</t>
  </si>
  <si>
    <t>Hermsdorfer Str. 2</t>
  </si>
  <si>
    <t>2376</t>
  </si>
  <si>
    <t>Bundeswehrfachschule Koblenz</t>
  </si>
  <si>
    <t>Kurfürstenstr. 61 - 63</t>
  </si>
  <si>
    <t>2377</t>
  </si>
  <si>
    <t>Soldatenheim Koblenz Caritas</t>
  </si>
  <si>
    <t>Von-Galen-Str. 1 - 5</t>
  </si>
  <si>
    <t>2378</t>
  </si>
  <si>
    <t>Bundeswehrfachschule Koblenz - Internat Bardelebenstr.</t>
  </si>
  <si>
    <t>Bardelebenstr. 44</t>
  </si>
  <si>
    <t>2383</t>
  </si>
  <si>
    <t>Truppendienstgericht Süd - ASt Koblenz</t>
  </si>
  <si>
    <t>Mainzer Str. 39</t>
  </si>
  <si>
    <t>2385</t>
  </si>
  <si>
    <t>StOÜbPl Kastellaun</t>
  </si>
  <si>
    <t>56288</t>
  </si>
  <si>
    <t>Bell (Hunsrück)</t>
  </si>
  <si>
    <t xml:space="preserve">Am Beller Bahnhof </t>
  </si>
  <si>
    <t>2386</t>
  </si>
  <si>
    <t>SaStOSchAnl Kastellaun</t>
  </si>
  <si>
    <t>56290</t>
  </si>
  <si>
    <t>Buch</t>
  </si>
  <si>
    <t xml:space="preserve">Dreiherrenwald </t>
  </si>
  <si>
    <t>2387</t>
  </si>
  <si>
    <t>EHEM. DSTGEB STOV KASTELLAUN</t>
  </si>
  <si>
    <t>2388</t>
  </si>
  <si>
    <t>Hunsrück-Kaserne</t>
  </si>
  <si>
    <t>Kastellaun</t>
  </si>
  <si>
    <t xml:space="preserve">Graf-Moltke-Str. </t>
  </si>
  <si>
    <t>2390</t>
  </si>
  <si>
    <t>Geräte HptDp Kappel</t>
  </si>
  <si>
    <t>56858</t>
  </si>
  <si>
    <t>Peterswald-Löffelscheid</t>
  </si>
  <si>
    <t>Zeller Landstr. 130</t>
  </si>
  <si>
    <t>2403</t>
  </si>
  <si>
    <t>AFCENT CIP-67 Station Ellerspring</t>
  </si>
  <si>
    <t>55496</t>
  </si>
  <si>
    <t>Argenthal</t>
  </si>
  <si>
    <t xml:space="preserve">Schanzerkopf </t>
  </si>
  <si>
    <t>2404</t>
  </si>
  <si>
    <t>DstGeb Mayen Holler Pfad</t>
  </si>
  <si>
    <t>56727</t>
  </si>
  <si>
    <t>Holler Pfad 6</t>
  </si>
  <si>
    <t>2405</t>
  </si>
  <si>
    <t>StOÜbPl Mayen</t>
  </si>
  <si>
    <t xml:space="preserve">An der B 258 </t>
  </si>
  <si>
    <t>2406</t>
  </si>
  <si>
    <t>Oberst-Hauschild-Kaserne</t>
  </si>
  <si>
    <t>Kürrenberger Steig 34</t>
  </si>
  <si>
    <t>2407</t>
  </si>
  <si>
    <t>StOSchAnl Mayen</t>
  </si>
  <si>
    <t>2411</t>
  </si>
  <si>
    <t>SOLDATENHEIM (KAS), MAYEN (MO)</t>
  </si>
  <si>
    <t>2413</t>
  </si>
  <si>
    <t>Philipp-Freiherr-von-Boeselager-Kaserne</t>
  </si>
  <si>
    <t>53501</t>
  </si>
  <si>
    <t>Grafschaft</t>
  </si>
  <si>
    <t>Max-Planck-Str. 17</t>
  </si>
  <si>
    <t>2415</t>
  </si>
  <si>
    <t>DstGeb Bad Neuenahr-Ahrweiler Hauptstr.</t>
  </si>
  <si>
    <t>Hauptstr. 129</t>
  </si>
  <si>
    <t>2419</t>
  </si>
  <si>
    <t>Krahnenberg-Kaserne</t>
  </si>
  <si>
    <t>56626</t>
  </si>
  <si>
    <t>Andernach</t>
  </si>
  <si>
    <t>Aktienstr. 87</t>
  </si>
  <si>
    <t>2429</t>
  </si>
  <si>
    <t>Gräfin-von-Maltzan-Kaserne</t>
  </si>
  <si>
    <t>56766</t>
  </si>
  <si>
    <t>Ulmen</t>
  </si>
  <si>
    <t xml:space="preserve">Hochstr. </t>
  </si>
  <si>
    <t>2430</t>
  </si>
  <si>
    <t>SaStOSchAnl Ulmen</t>
  </si>
  <si>
    <t xml:space="preserve">Herrenzeppen </t>
  </si>
  <si>
    <t>2431</t>
  </si>
  <si>
    <t>DstGeb Ulmen Meisericher Str.</t>
  </si>
  <si>
    <t xml:space="preserve">Meisericher Str. </t>
  </si>
  <si>
    <t>2438</t>
  </si>
  <si>
    <t>FlPl Büchel (NATO)</t>
  </si>
  <si>
    <t>56828</t>
  </si>
  <si>
    <t>Alflen</t>
  </si>
  <si>
    <t>2439</t>
  </si>
  <si>
    <t>TrUkft Cochem</t>
  </si>
  <si>
    <t>56812</t>
  </si>
  <si>
    <t>Cochem</t>
  </si>
  <si>
    <t xml:space="preserve">An der Hauptwache </t>
  </si>
  <si>
    <t>2440</t>
  </si>
  <si>
    <t>RIFU AUFBPL REIDENHAUSEN</t>
  </si>
  <si>
    <t>Sosberg</t>
  </si>
  <si>
    <t xml:space="preserve">Am Thonhügel </t>
  </si>
  <si>
    <t>2449</t>
  </si>
  <si>
    <t>StOÜbPl Rennerod</t>
  </si>
  <si>
    <t>56477</t>
  </si>
  <si>
    <t>Rennerod</t>
  </si>
  <si>
    <t xml:space="preserve">Am Alsberg </t>
  </si>
  <si>
    <t>2450</t>
  </si>
  <si>
    <t>Alsberg-Kaserne</t>
  </si>
  <si>
    <t>Am Alsberg 2</t>
  </si>
  <si>
    <t>2453</t>
  </si>
  <si>
    <t>StOSchAnl 412/3 Westerburg</t>
  </si>
  <si>
    <t>56479</t>
  </si>
  <si>
    <t>Seck</t>
  </si>
  <si>
    <t xml:space="preserve">An der L 300 </t>
  </si>
  <si>
    <t>2454</t>
  </si>
  <si>
    <t>SOLDATENHEIM RENNEROD</t>
  </si>
  <si>
    <t>2455</t>
  </si>
  <si>
    <t>FuSt SAR Köppel</t>
  </si>
  <si>
    <t>56428</t>
  </si>
  <si>
    <t>Dernbach (Westerwald)</t>
  </si>
  <si>
    <t xml:space="preserve">Auf dem Köppel </t>
  </si>
  <si>
    <t>2458</t>
  </si>
  <si>
    <t>RIFU AUFBPL BAD MARIENBERG</t>
  </si>
  <si>
    <t>56470</t>
  </si>
  <si>
    <t>Bad Marienberg (Westerwald)</t>
  </si>
  <si>
    <t xml:space="preserve">Lautzenbrücken,Eisenkaute </t>
  </si>
  <si>
    <t>2472</t>
  </si>
  <si>
    <t>FREIHERR-VOM-STEIN-KASERNE</t>
  </si>
  <si>
    <t>2473</t>
  </si>
  <si>
    <t>Schloss Oranienstein</t>
  </si>
  <si>
    <t>65582</t>
  </si>
  <si>
    <t>Diez</t>
  </si>
  <si>
    <t xml:space="preserve">Schloss Oranienstein </t>
  </si>
  <si>
    <t>2474</t>
  </si>
  <si>
    <t>STOUEBPL DIEZ (HEISTENB.) (MO)</t>
  </si>
  <si>
    <t>2475</t>
  </si>
  <si>
    <t>StOSchAnl 412/1 Diez</t>
  </si>
  <si>
    <t>65624</t>
  </si>
  <si>
    <t>Altendiez</t>
  </si>
  <si>
    <t xml:space="preserve">An der B 417 </t>
  </si>
  <si>
    <t>2489</t>
  </si>
  <si>
    <t>Hachenberg-Kaserne</t>
  </si>
  <si>
    <t>57339</t>
  </si>
  <si>
    <t>Erndtebrück</t>
  </si>
  <si>
    <t>Grimbachstr. 38</t>
  </si>
  <si>
    <t>2495</t>
  </si>
  <si>
    <t>TX-ANLG ERNDTEBRUECK</t>
  </si>
  <si>
    <t xml:space="preserve">Rammelsberg </t>
  </si>
  <si>
    <t>2496</t>
  </si>
  <si>
    <t>RADAR-STN ERNDTEBRUECK</t>
  </si>
  <si>
    <t xml:space="preserve">Ebschloh </t>
  </si>
  <si>
    <t>2500</t>
  </si>
  <si>
    <t>TRAFOSTATION RAMMELSB. &amp; EBSCHLOH</t>
  </si>
  <si>
    <t xml:space="preserve">Am Dill </t>
  </si>
  <si>
    <t>2511</t>
  </si>
  <si>
    <t>Eifel-Kaserne</t>
  </si>
  <si>
    <t>54568</t>
  </si>
  <si>
    <t>Gerolstein</t>
  </si>
  <si>
    <t>Philipp-Reis-Str. 2</t>
  </si>
  <si>
    <t>2512</t>
  </si>
  <si>
    <t>StOÜbPl Gerolstein</t>
  </si>
  <si>
    <t xml:space="preserve">Auf Kleischheide </t>
  </si>
  <si>
    <t>2514</t>
  </si>
  <si>
    <t>VPFLA- BW- ALGR- GILLENFELD</t>
  </si>
  <si>
    <t>2515</t>
  </si>
  <si>
    <t>Heinrich-Hertz-Kaserne</t>
  </si>
  <si>
    <t>54550</t>
  </si>
  <si>
    <t>Daun</t>
  </si>
  <si>
    <t>Heinrich-Hertz-Str. 6</t>
  </si>
  <si>
    <t>2516</t>
  </si>
  <si>
    <t>StOÜbPl Daun</t>
  </si>
  <si>
    <t xml:space="preserve">Unterm Antennenfeld </t>
  </si>
  <si>
    <t>2517</t>
  </si>
  <si>
    <t>SaStOSchAnl Gerolstein</t>
  </si>
  <si>
    <t xml:space="preserve">Im Hengstweiler </t>
  </si>
  <si>
    <t>2519</t>
  </si>
  <si>
    <t>AFCENT CIP-67 Station Hochkelberg</t>
  </si>
  <si>
    <t>53539</t>
  </si>
  <si>
    <t>Kelberg</t>
  </si>
  <si>
    <t xml:space="preserve">An der K 89 </t>
  </si>
  <si>
    <t>2521</t>
  </si>
  <si>
    <t>RIFU AUFBPL KIRCHWEILER</t>
  </si>
  <si>
    <t>54570</t>
  </si>
  <si>
    <t>Kirchweiler</t>
  </si>
  <si>
    <t xml:space="preserve">Scharteberg </t>
  </si>
  <si>
    <t>2527</t>
  </si>
  <si>
    <t>MUZ Höchstberg</t>
  </si>
  <si>
    <t>56767</t>
  </si>
  <si>
    <t>Höchstberg</t>
  </si>
  <si>
    <t xml:space="preserve">Endertstr. </t>
  </si>
  <si>
    <t>2531</t>
  </si>
  <si>
    <t>WTD KFZ+PZ</t>
  </si>
  <si>
    <t>54296</t>
  </si>
  <si>
    <t>Trier</t>
  </si>
  <si>
    <t xml:space="preserve">Kolonnenweg </t>
  </si>
  <si>
    <t>2547</t>
  </si>
  <si>
    <t>FlPl Trier-Föhren</t>
  </si>
  <si>
    <t>54343</t>
  </si>
  <si>
    <t>Föhren</t>
  </si>
  <si>
    <t xml:space="preserve">Landeplatz -Trier- </t>
  </si>
  <si>
    <t>2554</t>
  </si>
  <si>
    <t>Verteidigungsanlage Oberweis -US-</t>
  </si>
  <si>
    <t>Bitburg</t>
  </si>
  <si>
    <t>Bedhard 1044</t>
  </si>
  <si>
    <t>2557</t>
  </si>
  <si>
    <t>NATO FLUGPLATZ SPANGDAHLEM -US-</t>
  </si>
  <si>
    <t>2558</t>
  </si>
  <si>
    <t>KLAERANL NATO FLPL SPANGDAHL -US-</t>
  </si>
  <si>
    <t>2560</t>
  </si>
  <si>
    <t>Ulm</t>
  </si>
  <si>
    <t>Reinhardt-Kaserne</t>
  </si>
  <si>
    <t>73479</t>
  </si>
  <si>
    <t>Ellwangen (Jagst)</t>
  </si>
  <si>
    <t>Reinhardtstr. 6</t>
  </si>
  <si>
    <t>2567</t>
  </si>
  <si>
    <t>FuSt SAR Ellenberg</t>
  </si>
  <si>
    <t>73488</t>
  </si>
  <si>
    <t>Ellenberg</t>
  </si>
  <si>
    <t>Huebberg 2</t>
  </si>
  <si>
    <t>2575</t>
  </si>
  <si>
    <t>RIFU AUFBPL HEER (MB)</t>
  </si>
  <si>
    <t>2577</t>
  </si>
  <si>
    <t>Fa. HENSOLDT Optronics GmbH</t>
  </si>
  <si>
    <t>73447</t>
  </si>
  <si>
    <t>Oberkochen</t>
  </si>
  <si>
    <t>Carl-Zeiss-Str. 22</t>
  </si>
  <si>
    <t>2580</t>
  </si>
  <si>
    <t>Luitpold-Kaserne</t>
  </si>
  <si>
    <t>89407</t>
  </si>
  <si>
    <t>Dillingen a.d.Donau</t>
  </si>
  <si>
    <t>Rudolf-Diesel-Str. 1 a</t>
  </si>
  <si>
    <t>2582</t>
  </si>
  <si>
    <t>StOÜbPl Dillingen</t>
  </si>
  <si>
    <t xml:space="preserve">Dillingen-Steinheim </t>
  </si>
  <si>
    <t>2583</t>
  </si>
  <si>
    <t>StOSchAnl Dillingen</t>
  </si>
  <si>
    <t>Am Schiessplatz 1</t>
  </si>
  <si>
    <t>2596</t>
  </si>
  <si>
    <t>Ingolstadt</t>
  </si>
  <si>
    <t>Fa. Airbus Helicopters Deutschland GmbH</t>
  </si>
  <si>
    <t>86609</t>
  </si>
  <si>
    <t>Donauwörth</t>
  </si>
  <si>
    <t>Industriestr. 4</t>
  </si>
  <si>
    <t>2602</t>
  </si>
  <si>
    <t>Tanklager Aalen (NATO) -FBG-</t>
  </si>
  <si>
    <t>73466</t>
  </si>
  <si>
    <t>Lauchheim</t>
  </si>
  <si>
    <t xml:space="preserve">Gewann Gromberg </t>
  </si>
  <si>
    <t>2605</t>
  </si>
  <si>
    <t>PIPELINE AALEN - NEUBURG -FBG-</t>
  </si>
  <si>
    <t>2606</t>
  </si>
  <si>
    <t>PIPELINE TUEBINGEN - AALEN -FBG-</t>
  </si>
  <si>
    <t>2610</t>
  </si>
  <si>
    <t>FMANLAGE (MOB) - NATO</t>
  </si>
  <si>
    <t xml:space="preserve">Gewann Volkmarsberg </t>
  </si>
  <si>
    <t>2613</t>
  </si>
  <si>
    <t>Veitshöcheim BaWü</t>
  </si>
  <si>
    <t>Carl-Schurz-Kaserne</t>
  </si>
  <si>
    <t>74736</t>
  </si>
  <si>
    <t>Hardheim</t>
  </si>
  <si>
    <t>Alte Würzburger Str. 50</t>
  </si>
  <si>
    <t>2614</t>
  </si>
  <si>
    <t>StOÜbPl Külsheim</t>
  </si>
  <si>
    <t>97900</t>
  </si>
  <si>
    <t>Külsheim</t>
  </si>
  <si>
    <t>2615</t>
  </si>
  <si>
    <t>MatLgr Hardheim</t>
  </si>
  <si>
    <t>Am Wurmberg 21</t>
  </si>
  <si>
    <t>2630</t>
  </si>
  <si>
    <t>LV-Anl Gustav - Luftraumüberwachung (GM406) Lauda</t>
  </si>
  <si>
    <t>97922</t>
  </si>
  <si>
    <t>Lauda-Königshofen</t>
  </si>
  <si>
    <t xml:space="preserve">Gewann Eichholz/Reisfelder Pfad </t>
  </si>
  <si>
    <t>2631</t>
  </si>
  <si>
    <t>LV-Anl Gustav - Funksendestelle Lauda-Königshofen</t>
  </si>
  <si>
    <t xml:space="preserve">Gewann Goldgrube </t>
  </si>
  <si>
    <t>2632</t>
  </si>
  <si>
    <t>LV-Anl Gustav - Funkempfangsstelle Lauda-Königshofen</t>
  </si>
  <si>
    <t xml:space="preserve">Gewann Holzacker </t>
  </si>
  <si>
    <t>2641</t>
  </si>
  <si>
    <t>VERBINDUNGSSTR. Z.D.STELLUNGEN</t>
  </si>
  <si>
    <t xml:space="preserve">Tiefenwegerweg </t>
  </si>
  <si>
    <t>2642</t>
  </si>
  <si>
    <t>Nibelungen-Kaserne</t>
  </si>
  <si>
    <t>74731</t>
  </si>
  <si>
    <t>Walldürn</t>
  </si>
  <si>
    <t>Dr. August-Stumpf Str. 33</t>
  </si>
  <si>
    <t>2643</t>
  </si>
  <si>
    <t>PARKPLATZ JAHNSTRASSE</t>
  </si>
  <si>
    <t xml:space="preserve">Jahnstr. </t>
  </si>
  <si>
    <t>2645</t>
  </si>
  <si>
    <t>StOÜbPl Walldürn</t>
  </si>
  <si>
    <t>2647</t>
  </si>
  <si>
    <t>Bruchsal</t>
  </si>
  <si>
    <t>MATLGR NECKARZIMMERN (UTA)</t>
  </si>
  <si>
    <t>74865</t>
  </si>
  <si>
    <t>Neckarzimmern</t>
  </si>
  <si>
    <t>Luttenbachtalstr. 16 - 18</t>
  </si>
  <si>
    <t>2649</t>
  </si>
  <si>
    <t>DstLg Mosbach Heilbronner Str.</t>
  </si>
  <si>
    <t>74821</t>
  </si>
  <si>
    <t>Mosbach</t>
  </si>
  <si>
    <t>Heilbronner Str. 15</t>
  </si>
  <si>
    <t>2650</t>
  </si>
  <si>
    <t>EINGANG IV -UTA-</t>
  </si>
  <si>
    <t>Heilbronner Str. 28</t>
  </si>
  <si>
    <t>2652</t>
  </si>
  <si>
    <t>FuSt SAR Reisenbach</t>
  </si>
  <si>
    <t>69427</t>
  </si>
  <si>
    <t>Mudau</t>
  </si>
  <si>
    <t>Hardtstr. 21</t>
  </si>
  <si>
    <t>2654</t>
  </si>
  <si>
    <t>MunDp Altheim</t>
  </si>
  <si>
    <t>Erfelderstr. 35</t>
  </si>
  <si>
    <t>2660</t>
  </si>
  <si>
    <t>FERNMELDETURM REISENBACH (MO)</t>
  </si>
  <si>
    <t>2662</t>
  </si>
  <si>
    <t>KWEA WEHRDIENSTBERATER</t>
  </si>
  <si>
    <t>2666</t>
  </si>
  <si>
    <t>StOÜbPl Walldürn - Verbindungsstraße</t>
  </si>
  <si>
    <t xml:space="preserve">Panzerstr. </t>
  </si>
  <si>
    <t>2668</t>
  </si>
  <si>
    <t>EINGANG I -UTA-</t>
  </si>
  <si>
    <t>Luttenbachtalstr. 26</t>
  </si>
  <si>
    <t>2669</t>
  </si>
  <si>
    <t>EINGANG II/III -UTA-</t>
  </si>
  <si>
    <t>2670</t>
  </si>
  <si>
    <t>KOPFBAUWERKE SCHACHT 1-4+6</t>
  </si>
  <si>
    <t xml:space="preserve">Distrikt Hornberger Wald </t>
  </si>
  <si>
    <t>2671</t>
  </si>
  <si>
    <t>EINGANG VI -UTA-</t>
  </si>
  <si>
    <t>Steinbachweg 1</t>
  </si>
  <si>
    <t>2677</t>
  </si>
  <si>
    <t>MOBILE RIFUST. WUESTENROT</t>
  </si>
  <si>
    <t>71543</t>
  </si>
  <si>
    <t>Wüstenrot</t>
  </si>
  <si>
    <t>Gemeindeweg Ix. Greut Abt. 10</t>
  </si>
  <si>
    <t>2680</t>
  </si>
  <si>
    <t>Tanklager Heilbronn -FBG-</t>
  </si>
  <si>
    <t>74199</t>
  </si>
  <si>
    <t>Untergruppenbach</t>
  </si>
  <si>
    <t xml:space="preserve">REISBERGSTRASSE FLUR HEILIGENBERG </t>
  </si>
  <si>
    <t>2681</t>
  </si>
  <si>
    <t>PIPELINE HUTTENHEIM-HN -FBG-</t>
  </si>
  <si>
    <t>2682</t>
  </si>
  <si>
    <t>PIPELINE VERB.ZUR VERLADEST.-FBG-</t>
  </si>
  <si>
    <t>2683</t>
  </si>
  <si>
    <t>Tankkraftwagen Beladung Untergruppenbach -FBG-</t>
  </si>
  <si>
    <t xml:space="preserve">WEINSBERGSTRASSE  (HESSLER 150) </t>
  </si>
  <si>
    <t>2684</t>
  </si>
  <si>
    <t>Offizierheim Ulm</t>
  </si>
  <si>
    <t>89073</t>
  </si>
  <si>
    <t>Karlstr. 72</t>
  </si>
  <si>
    <t>2685</t>
  </si>
  <si>
    <t>Wilhelmsburg-Kaserne</t>
  </si>
  <si>
    <t>89081</t>
  </si>
  <si>
    <t>Stuttgarter Str. 199</t>
  </si>
  <si>
    <t>2686</t>
  </si>
  <si>
    <t>Bleidorn-Kaserne</t>
  </si>
  <si>
    <t>89077</t>
  </si>
  <si>
    <t>Westerlinger Str. 13/2</t>
  </si>
  <si>
    <t>2687</t>
  </si>
  <si>
    <t>Rommel-Kaserne</t>
  </si>
  <si>
    <t>89160</t>
  </si>
  <si>
    <t>Dornstadt</t>
  </si>
  <si>
    <t>Auf dem Lerchenfeld 1</t>
  </si>
  <si>
    <t>2689</t>
  </si>
  <si>
    <t>SaStOSchAnl Ulm</t>
  </si>
  <si>
    <t xml:space="preserve">Gewann Marderhölzle </t>
  </si>
  <si>
    <t>2690</t>
  </si>
  <si>
    <t>Fa. HENSOLDT Sensors GmbH</t>
  </si>
  <si>
    <t>Wörthstr. 85</t>
  </si>
  <si>
    <t>2691</t>
  </si>
  <si>
    <t>BwKrhs Ulm</t>
  </si>
  <si>
    <t>Oberer Eselsberg 40</t>
  </si>
  <si>
    <t>2693</t>
  </si>
  <si>
    <t>StOÜbPl Ulm</t>
  </si>
  <si>
    <t xml:space="preserve">Ulmer Str. </t>
  </si>
  <si>
    <t>2694</t>
  </si>
  <si>
    <t>MunLgr Setzingen</t>
  </si>
  <si>
    <t>89129</t>
  </si>
  <si>
    <t>Setzingen</t>
  </si>
  <si>
    <t xml:space="preserve">Gewann Ballhart </t>
  </si>
  <si>
    <t>2695</t>
  </si>
  <si>
    <t>BwKrhs Ulm - Lager KRK-Lazarett</t>
  </si>
  <si>
    <t xml:space="preserve">Auf dem Lerchenfeld </t>
  </si>
  <si>
    <t>2696</t>
  </si>
  <si>
    <t>Sportanlage Ulm</t>
  </si>
  <si>
    <t>Hörvelsinger Weg 1</t>
  </si>
  <si>
    <t>2698</t>
  </si>
  <si>
    <t>FlPl Laupheim</t>
  </si>
  <si>
    <t>88471</t>
  </si>
  <si>
    <t>Laupheim</t>
  </si>
  <si>
    <t>Walpertshofer Str. 13</t>
  </si>
  <si>
    <t>2699</t>
  </si>
  <si>
    <t>BwKrhs Ulm - Personalwohnheim</t>
  </si>
  <si>
    <t>89075</t>
  </si>
  <si>
    <t>Tokajerweg 40/42</t>
  </si>
  <si>
    <t>2701</t>
  </si>
  <si>
    <t>RIFU AUFBPL OBWFUE</t>
  </si>
  <si>
    <t>89079</t>
  </si>
  <si>
    <t xml:space="preserve">Eggingen beim Sportplatz </t>
  </si>
  <si>
    <t>2702</t>
  </si>
  <si>
    <t>Offizier-Wohnheim Ulm Römerstr.</t>
  </si>
  <si>
    <t>Römerstr. 120</t>
  </si>
  <si>
    <t>2703</t>
  </si>
  <si>
    <t>DstGeb Ummendorf Biberacher Str.</t>
  </si>
  <si>
    <t>88444</t>
  </si>
  <si>
    <t>Ummendorf</t>
  </si>
  <si>
    <t>Biberacher Str. 83</t>
  </si>
  <si>
    <t>2714</t>
  </si>
  <si>
    <t>HUBSCHRAUBERAUSSENLANDEPLATZ</t>
  </si>
  <si>
    <t>89293</t>
  </si>
  <si>
    <t>Kellmuenz a.d.Iller</t>
  </si>
  <si>
    <t>2717</t>
  </si>
  <si>
    <t>HINDBEF E-WERK VOEHR.</t>
  </si>
  <si>
    <t>89269</t>
  </si>
  <si>
    <t>Vöhringen</t>
  </si>
  <si>
    <t>2722</t>
  </si>
  <si>
    <t>PPL UNTERPFAFFENH.-LEIPHEIM -FBG-</t>
  </si>
  <si>
    <t>2723</t>
  </si>
  <si>
    <t>PIPELINE AALEN - LEIPHEIM (IM BAU)</t>
  </si>
  <si>
    <t>2749</t>
  </si>
  <si>
    <t>PIPELINE KEHL-TUEBINGEN -FBG-</t>
  </si>
  <si>
    <t>2750</t>
  </si>
  <si>
    <t>Tanklager Tübingen -FBG-</t>
  </si>
  <si>
    <t>72411</t>
  </si>
  <si>
    <t>Bodelshausen</t>
  </si>
  <si>
    <t xml:space="preserve">TANKLAGER RAUTHAU </t>
  </si>
  <si>
    <t>2752</t>
  </si>
  <si>
    <t>Alb-Kaserne</t>
  </si>
  <si>
    <t>72510</t>
  </si>
  <si>
    <t>Hardtstr. 58</t>
  </si>
  <si>
    <t>2753</t>
  </si>
  <si>
    <t>TrÜbPl Heuberg</t>
  </si>
  <si>
    <t xml:space="preserve">Gewann Heuberg </t>
  </si>
  <si>
    <t>2754</t>
  </si>
  <si>
    <t>StOÜbPl Stetten am kalten Markt</t>
  </si>
  <si>
    <t xml:space="preserve">Glashütte,Gewann Saustall </t>
  </si>
  <si>
    <t>2755</t>
  </si>
  <si>
    <t>Soldatenheim Stetten am kalten Markt</t>
  </si>
  <si>
    <t>Hardtstr. 47</t>
  </si>
  <si>
    <t>2758</t>
  </si>
  <si>
    <t>TrÜbPl Heuberg - Außenfeuerstellung Königsbol</t>
  </si>
  <si>
    <t>72469</t>
  </si>
  <si>
    <t>Meßstetten</t>
  </si>
  <si>
    <t xml:space="preserve">Unterdigisheim,Gewann Königsbol </t>
  </si>
  <si>
    <t>2759</t>
  </si>
  <si>
    <t>TrÜbPl Heuberg - Außenfeuerstellung Bol</t>
  </si>
  <si>
    <t xml:space="preserve">Hartheim,Gewann Bol </t>
  </si>
  <si>
    <t>2760</t>
  </si>
  <si>
    <t>TrÜbPl Heuberg - Außenfeuerstellung Wachtbühl</t>
  </si>
  <si>
    <t>72477</t>
  </si>
  <si>
    <t>Schwenningen</t>
  </si>
  <si>
    <t xml:space="preserve">Gewann Wachtbühl </t>
  </si>
  <si>
    <t>2761</t>
  </si>
  <si>
    <t>TrÜbPl Heuberg - Außenfeuerstellung Wanne</t>
  </si>
  <si>
    <t xml:space="preserve">Gewann Wanne </t>
  </si>
  <si>
    <t>2762</t>
  </si>
  <si>
    <t>TrÜbPl Heuberg - Außenfeuerstellung Wiedenäcker</t>
  </si>
  <si>
    <t xml:space="preserve">Unterdigisheim,Gewann Wiedenäcker </t>
  </si>
  <si>
    <t>2763</t>
  </si>
  <si>
    <t>TrÜbPl Heuberg - Außenfeuerstellung Vogelbühl</t>
  </si>
  <si>
    <t>78580</t>
  </si>
  <si>
    <t>Bärenthal</t>
  </si>
  <si>
    <t xml:space="preserve">Gnadenweiler,Gewann Vogelbühl </t>
  </si>
  <si>
    <t>2764</t>
  </si>
  <si>
    <t>TrÜbPl Heuberg - Außenfeuerstellung Waldhof</t>
  </si>
  <si>
    <t>72479</t>
  </si>
  <si>
    <t>Straßberg</t>
  </si>
  <si>
    <t xml:space="preserve">Kaiseringen,Gewann Waldhof </t>
  </si>
  <si>
    <t>2765</t>
  </si>
  <si>
    <t>Kläranlage Kohltal</t>
  </si>
  <si>
    <t xml:space="preserve">Gewann Kohltal </t>
  </si>
  <si>
    <t>2766</t>
  </si>
  <si>
    <t>RAINBRUNNEN-QUELLE (MB)</t>
  </si>
  <si>
    <t>2767</t>
  </si>
  <si>
    <t>Wasserkraftwerk Thiergarten</t>
  </si>
  <si>
    <t>88631</t>
  </si>
  <si>
    <t>Beuron</t>
  </si>
  <si>
    <t>Donautalstr. 1</t>
  </si>
  <si>
    <t>2769</t>
  </si>
  <si>
    <t>Ausbildungsgelände und Stauwehr</t>
  </si>
  <si>
    <t xml:space="preserve">Thiergarten,bei der Neumühle </t>
  </si>
  <si>
    <t>2770</t>
  </si>
  <si>
    <t>TrUkft Heuberg</t>
  </si>
  <si>
    <t>2771</t>
  </si>
  <si>
    <t>Lager Übende Truppe</t>
  </si>
  <si>
    <t>2772</t>
  </si>
  <si>
    <t>Schwimmhalle (Bw)</t>
  </si>
  <si>
    <t>Hardtstr. 49</t>
  </si>
  <si>
    <t>2774</t>
  </si>
  <si>
    <t>LV-Anl Martin - Bunker Meßstetten</t>
  </si>
  <si>
    <t>2779</t>
  </si>
  <si>
    <t>LV-Anl Martin - Funksendestelle Heinstetter Rain</t>
  </si>
  <si>
    <t xml:space="preserve">Gewann Aspen/Heinstetter Rain </t>
  </si>
  <si>
    <t>2781</t>
  </si>
  <si>
    <t>LV-Anl Martin - Luftraumüberwachung (HADR) Meßstetten</t>
  </si>
  <si>
    <t xml:space="preserve">Weichenwang </t>
  </si>
  <si>
    <t>2782</t>
  </si>
  <si>
    <t>RIFU AUFBPL PLETTENBERG MOB</t>
  </si>
  <si>
    <t>2785</t>
  </si>
  <si>
    <t>STOUEBPL SIGMARINGEN</t>
  </si>
  <si>
    <t>2786</t>
  </si>
  <si>
    <t>OFFZHEIM SIGMARINGEN</t>
  </si>
  <si>
    <t>2787</t>
  </si>
  <si>
    <t>SaStOSchAnl Sigmaringen</t>
  </si>
  <si>
    <t>72511</t>
  </si>
  <si>
    <t>Bingen</t>
  </si>
  <si>
    <t xml:space="preserve">Gewann Weithardt </t>
  </si>
  <si>
    <t>2789</t>
  </si>
  <si>
    <t>Graf-Stauffenberg-Kaserne</t>
  </si>
  <si>
    <t>72488</t>
  </si>
  <si>
    <t>Sigmaringen</t>
  </si>
  <si>
    <t>Binger Str. 28</t>
  </si>
  <si>
    <t>2796</t>
  </si>
  <si>
    <t>REGENWASSER-BEHANDLUNGSANLAGE</t>
  </si>
  <si>
    <t>2811</t>
  </si>
  <si>
    <t>SASTOSCHANL IMMENDINGEN</t>
  </si>
  <si>
    <t>2814</t>
  </si>
  <si>
    <t>BWDLZ BETRIEBSGELAENDE</t>
  </si>
  <si>
    <t>2817</t>
  </si>
  <si>
    <t>Staufer-Kaserne</t>
  </si>
  <si>
    <t>88630</t>
  </si>
  <si>
    <t>Pfullendorf</t>
  </si>
  <si>
    <t>Kasernenstr. 20</t>
  </si>
  <si>
    <t>2818</t>
  </si>
  <si>
    <t>StOÜbPl Pfullendorf</t>
  </si>
  <si>
    <t xml:space="preserve">Großstadelhofen Gewann Fondswald </t>
  </si>
  <si>
    <t>2819</t>
  </si>
  <si>
    <t>Ausbildungsgelände Mottschieß</t>
  </si>
  <si>
    <t>88356</t>
  </si>
  <si>
    <t>Ostrach</t>
  </si>
  <si>
    <t xml:space="preserve">Levertsweiler Weithart </t>
  </si>
  <si>
    <t>2821</t>
  </si>
  <si>
    <t>Soldatenheim Pfullendorf</t>
  </si>
  <si>
    <t>Kasernenstr. 14</t>
  </si>
  <si>
    <t>2824</t>
  </si>
  <si>
    <t>Abwasserpumpwerk Sylvenstal</t>
  </si>
  <si>
    <t xml:space="preserve">Unteres Ried </t>
  </si>
  <si>
    <t>2833</t>
  </si>
  <si>
    <t>Foch-Kaserne</t>
  </si>
  <si>
    <t>78166</t>
  </si>
  <si>
    <t>Donaueschingen</t>
  </si>
  <si>
    <t>Friedhofstr. 22</t>
  </si>
  <si>
    <t>2839</t>
  </si>
  <si>
    <t>Lyautey-Kaserne</t>
  </si>
  <si>
    <t>Villingerstr. 44 - 48</t>
  </si>
  <si>
    <t>2840</t>
  </si>
  <si>
    <t>Fürstenberg-Kaserne</t>
  </si>
  <si>
    <t>Friedhofstr. 26</t>
  </si>
  <si>
    <t>2843</t>
  </si>
  <si>
    <t>Instandsetzungsbereich Donaueschingen, Arsenal</t>
  </si>
  <si>
    <t>Villinger Str. 195</t>
  </si>
  <si>
    <t>2845</t>
  </si>
  <si>
    <t>StOÜbPl Donaueschingen</t>
  </si>
  <si>
    <t xml:space="preserve">Gewann Buchberg/Schorren </t>
  </si>
  <si>
    <t>2948</t>
  </si>
  <si>
    <t>Schwarzwald-Kaserne</t>
  </si>
  <si>
    <t>79674</t>
  </si>
  <si>
    <t>Todtnau</t>
  </si>
  <si>
    <t>Hebelweg 1</t>
  </si>
  <si>
    <t>2953</t>
  </si>
  <si>
    <t>ÜBUNGSGELÄNDE TODTNAU</t>
  </si>
  <si>
    <t>2956</t>
  </si>
  <si>
    <t>Fraunhofer-Institut für Angewandte Festkörperphysik</t>
  </si>
  <si>
    <t>79108</t>
  </si>
  <si>
    <t>Freiburg im Breisgau</t>
  </si>
  <si>
    <t>Tullastr. 72</t>
  </si>
  <si>
    <t>2957</t>
  </si>
  <si>
    <t>DstLg Freiburg im Breisgau Schopfheimer Str.</t>
  </si>
  <si>
    <t>79115</t>
  </si>
  <si>
    <t>Schopfheimer Str. 4</t>
  </si>
  <si>
    <t>2959</t>
  </si>
  <si>
    <t>Fraunhofer-Institut für Kurzzeitdynamik Kandern</t>
  </si>
  <si>
    <t>79400</t>
  </si>
  <si>
    <t>Kandern</t>
  </si>
  <si>
    <t>Am Christianswuhr 2</t>
  </si>
  <si>
    <t>2960</t>
  </si>
  <si>
    <t>Fraunhofer-Institut für Kurzzeitdynamik Freiburg im Breisgau</t>
  </si>
  <si>
    <t>79104</t>
  </si>
  <si>
    <t>Ernst-Zermelo-Str. 4</t>
  </si>
  <si>
    <t>2964</t>
  </si>
  <si>
    <t>Aufklärungsstellung Rheinhausen I</t>
  </si>
  <si>
    <t>79365</t>
  </si>
  <si>
    <t>Rheinhausen</t>
  </si>
  <si>
    <t xml:space="preserve">Gewann Lappensand </t>
  </si>
  <si>
    <t>2965</t>
  </si>
  <si>
    <t>Aufklärungsstellung Rheinhausen II</t>
  </si>
  <si>
    <t xml:space="preserve">Gewann Innere Rhein/Wäldle </t>
  </si>
  <si>
    <t>2966</t>
  </si>
  <si>
    <t>Aufklärungsstellung Rheinhausen III</t>
  </si>
  <si>
    <t xml:space="preserve">Gewann Hintere Matten </t>
  </si>
  <si>
    <t>2976</t>
  </si>
  <si>
    <t>Kiepenheuer-Institut für Sonnenphysik</t>
  </si>
  <si>
    <t>Schöneck 6</t>
  </si>
  <si>
    <t>2977</t>
  </si>
  <si>
    <t>Robert-Schuman-Kaserne</t>
  </si>
  <si>
    <t>79379</t>
  </si>
  <si>
    <t>Müllheim</t>
  </si>
  <si>
    <t>Kinzigstr. 2</t>
  </si>
  <si>
    <t>2978</t>
  </si>
  <si>
    <t>Offizierheim/Unteroffizierheim Müllheim</t>
  </si>
  <si>
    <t>Goethestr. 12</t>
  </si>
  <si>
    <t>2979</t>
  </si>
  <si>
    <t>EHEM. STO-SCHIESSANLAGE MUELLHEIM</t>
  </si>
  <si>
    <t xml:space="preserve">Gewann Bremen-Stall </t>
  </si>
  <si>
    <t>2981</t>
  </si>
  <si>
    <t>StOÜbPl Müllheim</t>
  </si>
  <si>
    <t xml:space="preserve">Gewann Gaisboden </t>
  </si>
  <si>
    <t>2985</t>
  </si>
  <si>
    <t>DIENST-/WOHNGEBAEUDE GENERAL</t>
  </si>
  <si>
    <t>Burgunderstr. 30</t>
  </si>
  <si>
    <t>2988</t>
  </si>
  <si>
    <t>Fraunhofer-Institut für Kurzzeitdynamik Efringen-Kirchen</t>
  </si>
  <si>
    <t>79588</t>
  </si>
  <si>
    <t>Efringen-Kirchen</t>
  </si>
  <si>
    <t>Am Klingelberg 1</t>
  </si>
  <si>
    <t>2991</t>
  </si>
  <si>
    <t>DstLg Appenweier Sander Str.</t>
  </si>
  <si>
    <t>77767</t>
  </si>
  <si>
    <t>Appenweier</t>
  </si>
  <si>
    <t>Sander Str. 28</t>
  </si>
  <si>
    <t>2992</t>
  </si>
  <si>
    <t>DstGeb Freiburg im Breisgau Wiesentalstr.</t>
  </si>
  <si>
    <t>Wiesentalstr. 10</t>
  </si>
  <si>
    <t>2993</t>
  </si>
  <si>
    <t>DstLg Eschbach Hartheimer Str.</t>
  </si>
  <si>
    <t>79427</t>
  </si>
  <si>
    <t>Eschbach</t>
  </si>
  <si>
    <t>Hartheimer Str. 2</t>
  </si>
  <si>
    <t>2994</t>
  </si>
  <si>
    <t>SaStOSchAnl Bremgarten</t>
  </si>
  <si>
    <t>Grißheimerweg 2</t>
  </si>
  <si>
    <t>2995</t>
  </si>
  <si>
    <t>StOÜbGel Bremgarten</t>
  </si>
  <si>
    <t>3000</t>
  </si>
  <si>
    <t>DIENSTGEBAEUDE -FR-</t>
  </si>
  <si>
    <t>Schillerstr. 55</t>
  </si>
  <si>
    <t>3003</t>
  </si>
  <si>
    <t>ECONOMAT 08 -FR-</t>
  </si>
  <si>
    <t>79395</t>
  </si>
  <si>
    <t>Wehrgasse 23 - 25</t>
  </si>
  <si>
    <t>3005</t>
  </si>
  <si>
    <t>General-Dr. Speidel-Kaserne</t>
  </si>
  <si>
    <t>76646</t>
  </si>
  <si>
    <t>Eichelberg 1</t>
  </si>
  <si>
    <t>3006</t>
  </si>
  <si>
    <t>StOÜbPl Bruchsal</t>
  </si>
  <si>
    <t xml:space="preserve">Gewann Kantengießer/Katzenbuckel </t>
  </si>
  <si>
    <t>3008</t>
  </si>
  <si>
    <t>BWDLZ BRUCHSAL</t>
  </si>
  <si>
    <t>Karlsruher Str. 25</t>
  </si>
  <si>
    <t>3010</t>
  </si>
  <si>
    <t>StOSchAnl Bruchsal</t>
  </si>
  <si>
    <t xml:space="preserve">Gewann Kantengießer </t>
  </si>
  <si>
    <t>3018</t>
  </si>
  <si>
    <t>BiZBw Mannheim</t>
  </si>
  <si>
    <t>68163</t>
  </si>
  <si>
    <t>Mannheim</t>
  </si>
  <si>
    <t>Seckenheimer Landstr. 12,10, 6</t>
  </si>
  <si>
    <t>3022</t>
  </si>
  <si>
    <t>BiZBw Mannheim - Prüfungsamt</t>
  </si>
  <si>
    <t>68239</t>
  </si>
  <si>
    <t>Badener Platz 4</t>
  </si>
  <si>
    <t>3039</t>
  </si>
  <si>
    <t>Kirchfeld-Kaserne</t>
  </si>
  <si>
    <t>76149</t>
  </si>
  <si>
    <t>Karlsruhe</t>
  </si>
  <si>
    <t>An der Trift 13 - 15</t>
  </si>
  <si>
    <t>3041</t>
  </si>
  <si>
    <t>Fraunhofer-Institut für Chemische Technologie</t>
  </si>
  <si>
    <t>76327</t>
  </si>
  <si>
    <t>Pfinztal</t>
  </si>
  <si>
    <t>Joseph-von-Fraunhofer-Str. 7</t>
  </si>
  <si>
    <t>3044</t>
  </si>
  <si>
    <t>MatLgr Huchenfeld</t>
  </si>
  <si>
    <t>75181</t>
  </si>
  <si>
    <t>Pforzheim</t>
  </si>
  <si>
    <t xml:space="preserve">Würmer Landstr. </t>
  </si>
  <si>
    <t>3045</t>
  </si>
  <si>
    <t>DstLg Karlsruhe Rintheimer Querallee</t>
  </si>
  <si>
    <t>76131</t>
  </si>
  <si>
    <t>Rintheimer Querallee 4 - 4 a</t>
  </si>
  <si>
    <t>3051</t>
  </si>
  <si>
    <t>AUFBAUPL. MOB.FMGER KALTENBR.</t>
  </si>
  <si>
    <t>76593</t>
  </si>
  <si>
    <t>Gernsbach</t>
  </si>
  <si>
    <t xml:space="preserve">Reichental,Gewann Hohloh </t>
  </si>
  <si>
    <t>3068</t>
  </si>
  <si>
    <t>MATLGR KARLSRUHE LGRBEZ 1</t>
  </si>
  <si>
    <t>76187</t>
  </si>
  <si>
    <t>Sudetenstr. 91 a</t>
  </si>
  <si>
    <t>3069</t>
  </si>
  <si>
    <t>MATLGR KARLSRUHE LGRBEZ 2</t>
  </si>
  <si>
    <t xml:space="preserve">B36,Ausfahrt zur L604 </t>
  </si>
  <si>
    <t>3070</t>
  </si>
  <si>
    <t>Fraunhofer-Institut für Optronik, Systemtec., Bildauswertung</t>
  </si>
  <si>
    <t>76275</t>
  </si>
  <si>
    <t>Ettlingen</t>
  </si>
  <si>
    <t>Gutleuthausstr. 1</t>
  </si>
  <si>
    <t>3075</t>
  </si>
  <si>
    <t>GLEISANSCHLUSS ZMPH 2</t>
  </si>
  <si>
    <t>76133</t>
  </si>
  <si>
    <t>3082</t>
  </si>
  <si>
    <t>PIPELINE BELLH.-HUTTENHEIM -FBG-</t>
  </si>
  <si>
    <t>3083</t>
  </si>
  <si>
    <t>Molchstation Huttenheim -FBG-</t>
  </si>
  <si>
    <t>76661</t>
  </si>
  <si>
    <t>Philippsburg</t>
  </si>
  <si>
    <t xml:space="preserve">Gewann Molzau </t>
  </si>
  <si>
    <t>3084</t>
  </si>
  <si>
    <t>PIPELINE HUTTENH.-HEILBRONN -FBG-</t>
  </si>
  <si>
    <t>3132</t>
  </si>
  <si>
    <t>Tanklager Kehl -FBG-</t>
  </si>
  <si>
    <t>77694</t>
  </si>
  <si>
    <t>Kehl</t>
  </si>
  <si>
    <t xml:space="preserve">Bodersweier,Gewann Unterbruch </t>
  </si>
  <si>
    <t>3133</t>
  </si>
  <si>
    <t>PIPELINE BELLHEIM-KEHL -FBG-</t>
  </si>
  <si>
    <t>3134</t>
  </si>
  <si>
    <t>PIPELINE PHALSBOURG-KEHL -FBG-</t>
  </si>
  <si>
    <t>3136</t>
  </si>
  <si>
    <t>Eisenbahnkesselwagen Beladestelle Kork -FBG-</t>
  </si>
  <si>
    <t xml:space="preserve">Kork,Gewann Leerwald </t>
  </si>
  <si>
    <t>3138</t>
  </si>
  <si>
    <t>StOÜbPl Calw</t>
  </si>
  <si>
    <t>75365</t>
  </si>
  <si>
    <t>Calw</t>
  </si>
  <si>
    <t xml:space="preserve">Gewann Muckberg/Galgenberg </t>
  </si>
  <si>
    <t>3140</t>
  </si>
  <si>
    <t>Graf-Zeppelin-Kaserne</t>
  </si>
  <si>
    <t>Graf-Zeppelin-Str. 22</t>
  </si>
  <si>
    <t>3145</t>
  </si>
  <si>
    <t>Prinz-Eugen-Hütte</t>
  </si>
  <si>
    <t>72270</t>
  </si>
  <si>
    <t>Baiersbronn</t>
  </si>
  <si>
    <t>Ilgenbachstr. 54</t>
  </si>
  <si>
    <t>3154</t>
  </si>
  <si>
    <t>SaStOSchAnl Böblingen</t>
  </si>
  <si>
    <t>71065</t>
  </si>
  <si>
    <t>Sindelfingen</t>
  </si>
  <si>
    <t xml:space="preserve">Gewann Im Bernet </t>
  </si>
  <si>
    <t>3155</t>
  </si>
  <si>
    <t>FlPl Renningen-Malmsheim</t>
  </si>
  <si>
    <t>71272</t>
  </si>
  <si>
    <t>Renningen</t>
  </si>
  <si>
    <t xml:space="preserve">Perouser Str. </t>
  </si>
  <si>
    <t>3156</t>
  </si>
  <si>
    <t>MOBILE RIFUST WALDENBUCH</t>
  </si>
  <si>
    <t>71144</t>
  </si>
  <si>
    <t>Steinenbronn</t>
  </si>
  <si>
    <t xml:space="preserve">Hasenhof </t>
  </si>
  <si>
    <t>3157</t>
  </si>
  <si>
    <t>Theodor-Heuss-Kaserne</t>
  </si>
  <si>
    <t>70374</t>
  </si>
  <si>
    <t>Nürnberger Str. 184</t>
  </si>
  <si>
    <t>3158</t>
  </si>
  <si>
    <t>DstLg Stuttgart Heilbronner Str. 186</t>
  </si>
  <si>
    <t>70191</t>
  </si>
  <si>
    <t>Heilbronner Str. 186</t>
  </si>
  <si>
    <t>3159</t>
  </si>
  <si>
    <t>DstLg Stuttgart Heilbronner Str. 188</t>
  </si>
  <si>
    <t>Heilbronner Str. 188</t>
  </si>
  <si>
    <t>3177</t>
  </si>
  <si>
    <t>PATCH-BARRACKS KURMAERKER KAS-US-</t>
  </si>
  <si>
    <t>70569</t>
  </si>
  <si>
    <t xml:space="preserve">Kurmärker Str. </t>
  </si>
  <si>
    <t>3196</t>
  </si>
  <si>
    <t>StOÜbPl Kornwestheim -US-</t>
  </si>
  <si>
    <t>70806</t>
  </si>
  <si>
    <t>Kornwestheim</t>
  </si>
  <si>
    <t xml:space="preserve">Gewann Hinter den Weinbergen </t>
  </si>
  <si>
    <t>3214</t>
  </si>
  <si>
    <t>Hochdruckpumpstation Wäschenbeuren -FBG-</t>
  </si>
  <si>
    <t>73104</t>
  </si>
  <si>
    <t>Börtlingen</t>
  </si>
  <si>
    <t xml:space="preserve">Gewann Müllerwiese </t>
  </si>
  <si>
    <t>3219</t>
  </si>
  <si>
    <t>Bundeswehrverwaltungszentrum München</t>
  </si>
  <si>
    <t>80637</t>
  </si>
  <si>
    <t>Dachauer Str. 128</t>
  </si>
  <si>
    <t>3222</t>
  </si>
  <si>
    <t>HOCHBRUECK</t>
  </si>
  <si>
    <t>85748</t>
  </si>
  <si>
    <t>Garching b.München</t>
  </si>
  <si>
    <t>Ingolstädter Landstr. 102</t>
  </si>
  <si>
    <t>3223</t>
  </si>
  <si>
    <t>StOÜbPl München</t>
  </si>
  <si>
    <t>Ingolstädter Landstr. 100</t>
  </si>
  <si>
    <t>3224</t>
  </si>
  <si>
    <t>Fürst-Wrede-Kaserne</t>
  </si>
  <si>
    <t>80939</t>
  </si>
  <si>
    <t>Ingolstädter Str. 240</t>
  </si>
  <si>
    <t>3226</t>
  </si>
  <si>
    <t>Ernst-von-Bergmann-Kaserne</t>
  </si>
  <si>
    <t>80937</t>
  </si>
  <si>
    <t>Neuherbergstr. 11</t>
  </si>
  <si>
    <t>3228</t>
  </si>
  <si>
    <t>DSTR LW-VERB-OFFZ INTERN.AIRFORCE</t>
  </si>
  <si>
    <t>3230</t>
  </si>
  <si>
    <t>Fliegerhorst Erding</t>
  </si>
  <si>
    <t>85435</t>
  </si>
  <si>
    <t>Erding</t>
  </si>
  <si>
    <t>Landshuter Str. 70</t>
  </si>
  <si>
    <t>3231</t>
  </si>
  <si>
    <t>Wehrwiss. Institut für Werk- und Betriebsstoffe (WIWeB)</t>
  </si>
  <si>
    <t>Institutsweg 1</t>
  </si>
  <si>
    <t>3236</t>
  </si>
  <si>
    <t>RADAR-STN</t>
  </si>
  <si>
    <t>85354</t>
  </si>
  <si>
    <t>Freising</t>
  </si>
  <si>
    <t>Haindlfinger Str. 31</t>
  </si>
  <si>
    <t>3245</t>
  </si>
  <si>
    <t>FUNKEMPFANGSANLAGE TUENTENHAUSEN</t>
  </si>
  <si>
    <t>3246</t>
  </si>
  <si>
    <t>FUNKSENDEANLAGE WIPPENHAUSEN</t>
  </si>
  <si>
    <t>85414</t>
  </si>
  <si>
    <t>Kirchdorf a.d.Amper</t>
  </si>
  <si>
    <t>3251</t>
  </si>
  <si>
    <t>UniBw München</t>
  </si>
  <si>
    <t>85579</t>
  </si>
  <si>
    <t>Neubiberg</t>
  </si>
  <si>
    <t>Werner-Heisenberg-Weg 39</t>
  </si>
  <si>
    <t>3252</t>
  </si>
  <si>
    <t>DstGeb Taufkirchen Lilienthalstr.</t>
  </si>
  <si>
    <t>82024</t>
  </si>
  <si>
    <t>Taufkirchen</t>
  </si>
  <si>
    <t>Lilienthalstr. 12</t>
  </si>
  <si>
    <t>3253</t>
  </si>
  <si>
    <t>FIRMA EADS -PE 19-</t>
  </si>
  <si>
    <t>3255</t>
  </si>
  <si>
    <t>FIRMA EUROCOPTER</t>
  </si>
  <si>
    <t>3256</t>
  </si>
  <si>
    <t>UniBw München - Aeronautics</t>
  </si>
  <si>
    <t>Willy-Messerschmitt-Str. 1</t>
  </si>
  <si>
    <t>3257</t>
  </si>
  <si>
    <t>UniBw München - Dienstwohnungen für Studenten</t>
  </si>
  <si>
    <t>81549</t>
  </si>
  <si>
    <t>Minnewitstr. 25/27</t>
  </si>
  <si>
    <t>3259</t>
  </si>
  <si>
    <t>VERWALTUNGSSTELLE</t>
  </si>
  <si>
    <t>3260</t>
  </si>
  <si>
    <t>3263</t>
  </si>
  <si>
    <t>Bogen</t>
  </si>
  <si>
    <t>Graf-Aswin-Kaserne</t>
  </si>
  <si>
    <t>94327</t>
  </si>
  <si>
    <t>Bayerwaldstr. 36</t>
  </si>
  <si>
    <t>3264</t>
  </si>
  <si>
    <t>StOÜbPl Bogen I</t>
  </si>
  <si>
    <t>3265</t>
  </si>
  <si>
    <t>PiÜbPl (W) Bogen</t>
  </si>
  <si>
    <t>Hutterhof 1</t>
  </si>
  <si>
    <t>3267</t>
  </si>
  <si>
    <t>DstLg Bogen Bayerwaldstr.</t>
  </si>
  <si>
    <t>Bayerwaldstr. 26</t>
  </si>
  <si>
    <t>3268</t>
  </si>
  <si>
    <t>DstGeb Deggendorf Graflinger Str.</t>
  </si>
  <si>
    <t>94469</t>
  </si>
  <si>
    <t>Deggendorf</t>
  </si>
  <si>
    <t>Graflinger Str. 83</t>
  </si>
  <si>
    <t>3273</t>
  </si>
  <si>
    <t>Gäuboden-Kaserne</t>
  </si>
  <si>
    <t>94351</t>
  </si>
  <si>
    <t>Feldkirchen</t>
  </si>
  <si>
    <t xml:space="preserve">Mitterharthausen </t>
  </si>
  <si>
    <t>3274</t>
  </si>
  <si>
    <t>StOÜbPl Feldkirchen</t>
  </si>
  <si>
    <t>94339</t>
  </si>
  <si>
    <t>Leiblfing</t>
  </si>
  <si>
    <t xml:space="preserve">Leiblfing </t>
  </si>
  <si>
    <t>3279</t>
  </si>
  <si>
    <t>Bayerwald-Kaserne</t>
  </si>
  <si>
    <t>94209</t>
  </si>
  <si>
    <t>Regen</t>
  </si>
  <si>
    <t>Bodenmaiser Str. 66</t>
  </si>
  <si>
    <t>3280</t>
  </si>
  <si>
    <t>StOÜbPl Regen</t>
  </si>
  <si>
    <t>3281</t>
  </si>
  <si>
    <t>SaStOSchAnl Regen</t>
  </si>
  <si>
    <t>Kerschlhöhe 5</t>
  </si>
  <si>
    <t>3282</t>
  </si>
  <si>
    <t>RADAR-STN GROSSER ARBER</t>
  </si>
  <si>
    <t>94252</t>
  </si>
  <si>
    <t>Bayerisch Eisenstein</t>
  </si>
  <si>
    <t>Großer Arber 5</t>
  </si>
  <si>
    <t>3284</t>
  </si>
  <si>
    <t>DstLg Regen Bodenmaiser Str.</t>
  </si>
  <si>
    <t>Bodenmaiser Str. 46</t>
  </si>
  <si>
    <t>3289</t>
  </si>
  <si>
    <t>Kaserne Am Goldenen Steig</t>
  </si>
  <si>
    <t>94078</t>
  </si>
  <si>
    <t>Freyung</t>
  </si>
  <si>
    <t>Oberst-von-Boeselager-Str. 30</t>
  </si>
  <si>
    <t>3290</t>
  </si>
  <si>
    <t>StOÜbPl Freyung</t>
  </si>
  <si>
    <t>Linden 38</t>
  </si>
  <si>
    <t>3297</t>
  </si>
  <si>
    <t>StOÜbPl Bogen II</t>
  </si>
  <si>
    <t xml:space="preserve">Sollinger-Loch </t>
  </si>
  <si>
    <t>3310</t>
  </si>
  <si>
    <t>Bajuwaren-Kaserne</t>
  </si>
  <si>
    <t>93053</t>
  </si>
  <si>
    <t>Regensburg</t>
  </si>
  <si>
    <t>Bajuwarenstr. 1</t>
  </si>
  <si>
    <t>3312</t>
  </si>
  <si>
    <t>Neuer techn. Bereich mit ZVA</t>
  </si>
  <si>
    <t>Zeissstr. 13</t>
  </si>
  <si>
    <t>3330</t>
  </si>
  <si>
    <t>Amberg</t>
  </si>
  <si>
    <t>FuSt SAR Pilsach</t>
  </si>
  <si>
    <t>92367</t>
  </si>
  <si>
    <t>Pilsach</t>
  </si>
  <si>
    <t xml:space="preserve">Auf der Haid </t>
  </si>
  <si>
    <t>3337</t>
  </si>
  <si>
    <t>Nordgau-Kaserne</t>
  </si>
  <si>
    <t>93413</t>
  </si>
  <si>
    <t>Cham</t>
  </si>
  <si>
    <t>Nordgaustr. 9</t>
  </si>
  <si>
    <t>3339</t>
  </si>
  <si>
    <t>StOÜbPl Cham</t>
  </si>
  <si>
    <t>93494</t>
  </si>
  <si>
    <t>Waffenbrunn</t>
  </si>
  <si>
    <t>3340</t>
  </si>
  <si>
    <t>Sportanlage Cham</t>
  </si>
  <si>
    <t>3344</t>
  </si>
  <si>
    <t>Arnulf-Kaserne</t>
  </si>
  <si>
    <t>93426</t>
  </si>
  <si>
    <t>Roding</t>
  </si>
  <si>
    <t>Oberst-Freiherr-von-Boeselager-Str. 1</t>
  </si>
  <si>
    <t>3345</t>
  </si>
  <si>
    <t>StOÜbPl Roding</t>
  </si>
  <si>
    <t>3347</t>
  </si>
  <si>
    <t>Soldatenheim Roding</t>
  </si>
  <si>
    <t>Chamer Steig 1</t>
  </si>
  <si>
    <t>3357</t>
  </si>
  <si>
    <t>LEOPOLD-KASERNE</t>
  </si>
  <si>
    <t>3358</t>
  </si>
  <si>
    <t>Schweppermann-Kaserne</t>
  </si>
  <si>
    <t>92245</t>
  </si>
  <si>
    <t>Kümmersbruck</t>
  </si>
  <si>
    <t>Schweppermannstr. 45</t>
  </si>
  <si>
    <t>3359</t>
  </si>
  <si>
    <t>BWDLZ AMBERG</t>
  </si>
  <si>
    <t>92224</t>
  </si>
  <si>
    <t>Kümmersbrucker Str. 1</t>
  </si>
  <si>
    <t>3360</t>
  </si>
  <si>
    <t>Facharztzentrum Amberg</t>
  </si>
  <si>
    <t>Köferinger Str. 1</t>
  </si>
  <si>
    <t>3361</t>
  </si>
  <si>
    <t>SaStOSchAnl Amberg</t>
  </si>
  <si>
    <t>92289</t>
  </si>
  <si>
    <t>Ursensollen</t>
  </si>
  <si>
    <t>Schießplatz 1</t>
  </si>
  <si>
    <t>3362</t>
  </si>
  <si>
    <t>StOÜbPl Freihöls</t>
  </si>
  <si>
    <t xml:space="preserve">Freihölser Forst </t>
  </si>
  <si>
    <t>3366</t>
  </si>
  <si>
    <t>Sportplatz Leopold-Kaserne</t>
  </si>
  <si>
    <t>Kümmersbrucker Str. 6 e</t>
  </si>
  <si>
    <t>3368</t>
  </si>
  <si>
    <t>TrÜbPl Grafenwöhr - Servicecenter</t>
  </si>
  <si>
    <t>92655</t>
  </si>
  <si>
    <t>Grafenwöhr</t>
  </si>
  <si>
    <t>Lager Geb. 449</t>
  </si>
  <si>
    <t>3370</t>
  </si>
  <si>
    <t>TrÜbPl Grafenwöhr -US- - TrLgr Normandie Bw-Bereich</t>
  </si>
  <si>
    <t xml:space="preserve">Lager Normandie </t>
  </si>
  <si>
    <t>3371</t>
  </si>
  <si>
    <t>TrÜbPl Grafenwöhr -US- - Scheibenhof</t>
  </si>
  <si>
    <t xml:space="preserve">Lager Scheibenhof </t>
  </si>
  <si>
    <t>3372</t>
  </si>
  <si>
    <t>TrÜbPl Grafenwöhr - Bw-Bereich</t>
  </si>
  <si>
    <t>3375</t>
  </si>
  <si>
    <t>StOÜbPl 1 Weiden</t>
  </si>
  <si>
    <t>92637</t>
  </si>
  <si>
    <t>Weiden i.d.OPf.</t>
  </si>
  <si>
    <t>3376</t>
  </si>
  <si>
    <t>StOÜbPl 2 Weiden</t>
  </si>
  <si>
    <t>3377</t>
  </si>
  <si>
    <t>Ostmark-Kaserne</t>
  </si>
  <si>
    <t>Frauenrichter Str. 142</t>
  </si>
  <si>
    <t>3378</t>
  </si>
  <si>
    <t>Kasino Weiden</t>
  </si>
  <si>
    <t>Frauenrichter Str. 138</t>
  </si>
  <si>
    <t>3379</t>
  </si>
  <si>
    <t>SaStOSchAnl Weiden</t>
  </si>
  <si>
    <t>Pressather Str. 196 a</t>
  </si>
  <si>
    <t>3384</t>
  </si>
  <si>
    <t>Grenzland-Kaserne</t>
  </si>
  <si>
    <t>92526</t>
  </si>
  <si>
    <t>Oberviechtach</t>
  </si>
  <si>
    <t>Schönseer Str. 65</t>
  </si>
  <si>
    <t>3385</t>
  </si>
  <si>
    <t>StOÜbPl Oberviechtach</t>
  </si>
  <si>
    <t>3386</t>
  </si>
  <si>
    <t>SaStOSchAnl Oberviechtach</t>
  </si>
  <si>
    <t>3387</t>
  </si>
  <si>
    <t>Soldatenheim Oberviechtach</t>
  </si>
  <si>
    <t>Schönseer Str. 47</t>
  </si>
  <si>
    <t>3390</t>
  </si>
  <si>
    <t>Oberpfalz-Kaserne</t>
  </si>
  <si>
    <t>92536</t>
  </si>
  <si>
    <t>Pfreimd</t>
  </si>
  <si>
    <t>Schloßbergstr. 1</t>
  </si>
  <si>
    <t>3391</t>
  </si>
  <si>
    <t>StOÜbPl Pfreimd</t>
  </si>
  <si>
    <t>3392</t>
  </si>
  <si>
    <t>SaStOSchAnl Pfreimd</t>
  </si>
  <si>
    <t>Schloßbergstr. 2</t>
  </si>
  <si>
    <t>3397</t>
  </si>
  <si>
    <t>RIFU RST  GEIGENWANG -US-</t>
  </si>
  <si>
    <t>92262</t>
  </si>
  <si>
    <t>Birgland</t>
  </si>
  <si>
    <t xml:space="preserve">Geigenwang </t>
  </si>
  <si>
    <t>3399</t>
  </si>
  <si>
    <t>TANKTRAININGAREA -US-</t>
  </si>
  <si>
    <t>3401</t>
  </si>
  <si>
    <t>TRUPPENLAGER NORMANDIE-US-</t>
  </si>
  <si>
    <t>3402</t>
  </si>
  <si>
    <t>TRUPPENLAGER AACHEN-US-</t>
  </si>
  <si>
    <t xml:space="preserve">Lager Aachen </t>
  </si>
  <si>
    <t>3403</t>
  </si>
  <si>
    <t>TRUPPENLAGER ALGIER-US-</t>
  </si>
  <si>
    <t xml:space="preserve">Lager Algier </t>
  </si>
  <si>
    <t>3404</t>
  </si>
  <si>
    <t>TRUPPENLAGER KASSERINE-US-</t>
  </si>
  <si>
    <t xml:space="preserve">Lager Kasserine </t>
  </si>
  <si>
    <t>3407</t>
  </si>
  <si>
    <t>TRUPPENLAGER VILSECK-US-</t>
  </si>
  <si>
    <t>92249</t>
  </si>
  <si>
    <t>Vilseck</t>
  </si>
  <si>
    <t xml:space="preserve">Südlager </t>
  </si>
  <si>
    <t>3421</t>
  </si>
  <si>
    <t>LV-Anl - Luftraumverteidigung (RRP) Döbraberg</t>
  </si>
  <si>
    <t>95131</t>
  </si>
  <si>
    <t>Schwarzenbach a.Wald</t>
  </si>
  <si>
    <t xml:space="preserve">Döbraberg </t>
  </si>
  <si>
    <t>3423</t>
  </si>
  <si>
    <t>Oberfranken-Kaserne</t>
  </si>
  <si>
    <t>95030</t>
  </si>
  <si>
    <t>Hof</t>
  </si>
  <si>
    <t>Kulmbacher Str. 58 - 60</t>
  </si>
  <si>
    <t>3424</t>
  </si>
  <si>
    <t>ZU-StelleBwTAufkl Hohe Saas</t>
  </si>
  <si>
    <t xml:space="preserve">Hohe Str. </t>
  </si>
  <si>
    <t>3426</t>
  </si>
  <si>
    <t>ZU-StelleBwTAufkl Köditz</t>
  </si>
  <si>
    <t xml:space="preserve">Quetschen </t>
  </si>
  <si>
    <t>3454</t>
  </si>
  <si>
    <t>Hammelburg</t>
  </si>
  <si>
    <t>Saaleck-Kaserne</t>
  </si>
  <si>
    <t>97762</t>
  </si>
  <si>
    <t>Rommelstr. 31</t>
  </si>
  <si>
    <t>3455</t>
  </si>
  <si>
    <t>TrÜbPl Hammelburg - MunLgr ÜbdTr</t>
  </si>
  <si>
    <t>97727</t>
  </si>
  <si>
    <t>Fuchsstadt</t>
  </si>
  <si>
    <t>3456</t>
  </si>
  <si>
    <t>TrÜbPl Hammelburg</t>
  </si>
  <si>
    <t>3458</t>
  </si>
  <si>
    <t>Soldatenheim Hammelburg</t>
  </si>
  <si>
    <t>Am Sportzentrum 4</t>
  </si>
  <si>
    <t>3459</t>
  </si>
  <si>
    <t>CHRIST-KOENIGS-KIRCHE</t>
  </si>
  <si>
    <t xml:space="preserve">Rommelstr. </t>
  </si>
  <si>
    <t>3467</t>
  </si>
  <si>
    <t>FuSt SAR Heidelstein</t>
  </si>
  <si>
    <t>97656</t>
  </si>
  <si>
    <t>Oberelsbach</t>
  </si>
  <si>
    <t xml:space="preserve">Heidelstein </t>
  </si>
  <si>
    <t>3472</t>
  </si>
  <si>
    <t>Rhön-Kaserne</t>
  </si>
  <si>
    <t>97772</t>
  </si>
  <si>
    <t>Wildflecken</t>
  </si>
  <si>
    <t xml:space="preserve">Rhön-Kaserne </t>
  </si>
  <si>
    <t>3478</t>
  </si>
  <si>
    <t>LHBW SERVICESTATION</t>
  </si>
  <si>
    <t>Arnsbergstr. 35</t>
  </si>
  <si>
    <t>3479</t>
  </si>
  <si>
    <t>TrÜbPl Wildflecken</t>
  </si>
  <si>
    <t>3482</t>
  </si>
  <si>
    <t>StOÜbPl (W) Nordheim</t>
  </si>
  <si>
    <t>97334</t>
  </si>
  <si>
    <t>Nordheim a.Main</t>
  </si>
  <si>
    <t xml:space="preserve">Nordheim </t>
  </si>
  <si>
    <t>3483</t>
  </si>
  <si>
    <t>SaStOSchAnl Volkach</t>
  </si>
  <si>
    <t>97332</t>
  </si>
  <si>
    <t>Volkach</t>
  </si>
  <si>
    <t xml:space="preserve">Volkach </t>
  </si>
  <si>
    <t>3484</t>
  </si>
  <si>
    <t>StOÜbPl (L) Volkach</t>
  </si>
  <si>
    <t>97353</t>
  </si>
  <si>
    <t>Wiesentheid</t>
  </si>
  <si>
    <t xml:space="preserve">Reupelsdorf </t>
  </si>
  <si>
    <t>3485</t>
  </si>
  <si>
    <t>Mainfranken-Kaserne</t>
  </si>
  <si>
    <t>Dimbacher Str. 75</t>
  </si>
  <si>
    <t>3486</t>
  </si>
  <si>
    <t>StOMunNdlg Volkach</t>
  </si>
  <si>
    <t>3487</t>
  </si>
  <si>
    <t>Balthasar-Neumann-Kaserne</t>
  </si>
  <si>
    <t>97209</t>
  </si>
  <si>
    <t>Veitshöchheim</t>
  </si>
  <si>
    <t xml:space="preserve">Oberdürrbacher Str. </t>
  </si>
  <si>
    <t>3491</t>
  </si>
  <si>
    <t>StOÜbPl Würzburg</t>
  </si>
  <si>
    <t>3498</t>
  </si>
  <si>
    <t>AUTOFUEFMNLW HUNDELSHAUSEN</t>
  </si>
  <si>
    <t>3499</t>
  </si>
  <si>
    <t>StOÜbPl Würzburg - Geländebetreuung</t>
  </si>
  <si>
    <t>3501</t>
  </si>
  <si>
    <t>BUERORAUM ZNWG/FRWANST SUED  (MO)</t>
  </si>
  <si>
    <t>3505</t>
  </si>
  <si>
    <t>MunLgr Wermutshausen</t>
  </si>
  <si>
    <t>97996</t>
  </si>
  <si>
    <t>Niederstetten</t>
  </si>
  <si>
    <t>Wildentierbach 200</t>
  </si>
  <si>
    <t>3507</t>
  </si>
  <si>
    <t>GELAENDE FUER HUBSCHRAUBERUEBPL</t>
  </si>
  <si>
    <t>74673</t>
  </si>
  <si>
    <t>Mulfingen</t>
  </si>
  <si>
    <t xml:space="preserve">Gewann Galgenhöhe </t>
  </si>
  <si>
    <t>3508</t>
  </si>
  <si>
    <t>NACHTSICHTLEUCHTE</t>
  </si>
  <si>
    <t>Hachtel 1</t>
  </si>
  <si>
    <t>3509</t>
  </si>
  <si>
    <t>74575</t>
  </si>
  <si>
    <t>Schrozberg</t>
  </si>
  <si>
    <t>Zeller Weg 70</t>
  </si>
  <si>
    <t>3510</t>
  </si>
  <si>
    <t>97966</t>
  </si>
  <si>
    <t xml:space="preserve">Trafostation </t>
  </si>
  <si>
    <t>3511</t>
  </si>
  <si>
    <t>Krailshausen 15 a</t>
  </si>
  <si>
    <t>3512</t>
  </si>
  <si>
    <t>97980</t>
  </si>
  <si>
    <t>Bad Mergentheim</t>
  </si>
  <si>
    <t xml:space="preserve">Wasserturm </t>
  </si>
  <si>
    <t>3516</t>
  </si>
  <si>
    <t>HFlPl Niederstetten</t>
  </si>
  <si>
    <t>Wildentierbacher Str. 100</t>
  </si>
  <si>
    <t>3573</t>
  </si>
  <si>
    <t>Otto-Lilienthal-Kaserne</t>
  </si>
  <si>
    <t>91154</t>
  </si>
  <si>
    <t>Roth</t>
  </si>
  <si>
    <t xml:space="preserve">Otto-Lilienthal-Kaserne </t>
  </si>
  <si>
    <t>3574</t>
  </si>
  <si>
    <t>WTD 81</t>
  </si>
  <si>
    <t>91171</t>
  </si>
  <si>
    <t>Greding</t>
  </si>
  <si>
    <t>Bergstr. 18</t>
  </si>
  <si>
    <t>3575</t>
  </si>
  <si>
    <t>PATRIOT RICHTFUNKSTELLE CRG</t>
  </si>
  <si>
    <t>91177</t>
  </si>
  <si>
    <t>Thalmässing</t>
  </si>
  <si>
    <t xml:space="preserve">Reinwarzhofen </t>
  </si>
  <si>
    <t>3576</t>
  </si>
  <si>
    <t>StOÜbPl Roth</t>
  </si>
  <si>
    <t xml:space="preserve">Eckersmühlen </t>
  </si>
  <si>
    <t>3577</t>
  </si>
  <si>
    <t>StOÜbPl Schwabach</t>
  </si>
  <si>
    <t>91126</t>
  </si>
  <si>
    <t>Schwabach</t>
  </si>
  <si>
    <t xml:space="preserve">Regelsbacher Str. </t>
  </si>
  <si>
    <t>3578</t>
  </si>
  <si>
    <t>DstLg Nürnberg Allersberger Str.</t>
  </si>
  <si>
    <t>90461</t>
  </si>
  <si>
    <t>Nürnberg</t>
  </si>
  <si>
    <t>Allersberger Str. 190</t>
  </si>
  <si>
    <t>3579</t>
  </si>
  <si>
    <t>Tanklager Aral (V-Fall)</t>
  </si>
  <si>
    <t>90431</t>
  </si>
  <si>
    <t>WITTEKINDSTR. 24</t>
  </si>
  <si>
    <t>3582</t>
  </si>
  <si>
    <t>GPRSTBW NUERNBERG, DO: NEUNKIRCH.</t>
  </si>
  <si>
    <t>3583</t>
  </si>
  <si>
    <t>GPRSTBW NUERNBERG, DO: ROETHENB.</t>
  </si>
  <si>
    <t>3584</t>
  </si>
  <si>
    <t>Fa. RUAG Ammotec GmbH</t>
  </si>
  <si>
    <t>90765</t>
  </si>
  <si>
    <t>Fürth</t>
  </si>
  <si>
    <t>Kronacher Str. 63</t>
  </si>
  <si>
    <t>3596</t>
  </si>
  <si>
    <t>GPRSTBW NUERNBERG, DO: WENDELST.</t>
  </si>
  <si>
    <t>3600</t>
  </si>
  <si>
    <t>StOSchAnl Marktbergel -US-</t>
  </si>
  <si>
    <t>91471</t>
  </si>
  <si>
    <t>Illesheim</t>
  </si>
  <si>
    <t xml:space="preserve">Westheim </t>
  </si>
  <si>
    <t>3605</t>
  </si>
  <si>
    <t>MunDp Oberdachstetten -US-</t>
  </si>
  <si>
    <t>3610</t>
  </si>
  <si>
    <t>RV STELLE -US-</t>
  </si>
  <si>
    <t>3613</t>
  </si>
  <si>
    <t>Pionierkaserne Auf der Schanz</t>
  </si>
  <si>
    <t>85053</t>
  </si>
  <si>
    <t>Manchinger Str. 1</t>
  </si>
  <si>
    <t>3614</t>
  </si>
  <si>
    <t>MAX-IMMELMANN-KASERNE</t>
  </si>
  <si>
    <t>3615</t>
  </si>
  <si>
    <t>PiÜbPl (L/W) Ingolstadt</t>
  </si>
  <si>
    <t>Mailinger Spitz 1</t>
  </si>
  <si>
    <t>3616</t>
  </si>
  <si>
    <t>SaStOSchAnl Ingolstadt</t>
  </si>
  <si>
    <t>85134</t>
  </si>
  <si>
    <t>Stammham</t>
  </si>
  <si>
    <t xml:space="preserve">Forst Neuhau </t>
  </si>
  <si>
    <t>3617</t>
  </si>
  <si>
    <t>FlPl Ingolstadt/Manching</t>
  </si>
  <si>
    <t>85077</t>
  </si>
  <si>
    <t>Manching</t>
  </si>
  <si>
    <t>3620</t>
  </si>
  <si>
    <t>PiÜbPl (W) Wackerstein</t>
  </si>
  <si>
    <t>85104</t>
  </si>
  <si>
    <t>Pförring</t>
  </si>
  <si>
    <t xml:space="preserve">Katzau </t>
  </si>
  <si>
    <t>3621</t>
  </si>
  <si>
    <t>FALLSCHIRMABWURFPLATZ MANCHING</t>
  </si>
  <si>
    <t>85084</t>
  </si>
  <si>
    <t>Reichertshofen</t>
  </si>
  <si>
    <t xml:space="preserve">Forstwiesen </t>
  </si>
  <si>
    <t>3622</t>
  </si>
  <si>
    <t>Bauinstandsetzungszentrum Pioniere</t>
  </si>
  <si>
    <t>85126</t>
  </si>
  <si>
    <t>Münchsmünster</t>
  </si>
  <si>
    <t>Donaustr. 50</t>
  </si>
  <si>
    <t>3623</t>
  </si>
  <si>
    <t>PiÜbPl (L) Fort Zuchering</t>
  </si>
  <si>
    <t>85051</t>
  </si>
  <si>
    <t xml:space="preserve">Hagauer Str. </t>
  </si>
  <si>
    <t>3627</t>
  </si>
  <si>
    <t>StOÜbPl Ingolstadt-Hepberg</t>
  </si>
  <si>
    <t>85120</t>
  </si>
  <si>
    <t>Hepberg</t>
  </si>
  <si>
    <t>3628</t>
  </si>
  <si>
    <t>PATRIOT STELLUNG GE GEISENFELD</t>
  </si>
  <si>
    <t>3631</t>
  </si>
  <si>
    <t>Bombenabwurfplatz Siegenburg -US- - Hindernisbefeuerung</t>
  </si>
  <si>
    <t>93354</t>
  </si>
  <si>
    <t>Siegenburg</t>
  </si>
  <si>
    <t>3633</t>
  </si>
  <si>
    <t>RIFU ST KIENHOEFE/PAT. OBERSTIMM</t>
  </si>
  <si>
    <t>3635</t>
  </si>
  <si>
    <t>Lassigny-Kaserne</t>
  </si>
  <si>
    <t>86633</t>
  </si>
  <si>
    <t>Neuburg a.d.Donau</t>
  </si>
  <si>
    <t>Donauwörther Str. 72</t>
  </si>
  <si>
    <t>3636</t>
  </si>
  <si>
    <t>DstLg Weichering Biberweg</t>
  </si>
  <si>
    <t>86706</t>
  </si>
  <si>
    <t>Weichering</t>
  </si>
  <si>
    <t>Biberweg 31</t>
  </si>
  <si>
    <t>3638</t>
  </si>
  <si>
    <t>Tanklager Neuburg -FBG-</t>
  </si>
  <si>
    <t>Biberweg 29</t>
  </si>
  <si>
    <t>3639</t>
  </si>
  <si>
    <t>Alarmstraße</t>
  </si>
  <si>
    <t xml:space="preserve">Alarmstr. </t>
  </si>
  <si>
    <t>3641</t>
  </si>
  <si>
    <t>Fa. MBDA Deutschland GmbH</t>
  </si>
  <si>
    <t>86529</t>
  </si>
  <si>
    <t>Schrobenhausen</t>
  </si>
  <si>
    <t>Hagenauer Forst 27</t>
  </si>
  <si>
    <t>3644</t>
  </si>
  <si>
    <t>MunNdlg Weichering (NATO)</t>
  </si>
  <si>
    <t>Biberweg 30</t>
  </si>
  <si>
    <t>3645</t>
  </si>
  <si>
    <t>PPL AALEN-NEUBURG/WEICHER. -FBG-</t>
  </si>
  <si>
    <t>3648</t>
  </si>
  <si>
    <t>Fürstenfeldbruck</t>
  </si>
  <si>
    <t>STOUEBPL FUERSTENFELDBRUCK</t>
  </si>
  <si>
    <t>3649</t>
  </si>
  <si>
    <t>SaStOSchAnl Fürstenfeldbruck</t>
  </si>
  <si>
    <t>82256</t>
  </si>
  <si>
    <t xml:space="preserve">Malchingerstr. </t>
  </si>
  <si>
    <t>3650</t>
  </si>
  <si>
    <t>Luftwaffenehrenmal</t>
  </si>
  <si>
    <t xml:space="preserve">Lützowstr. </t>
  </si>
  <si>
    <t>3652</t>
  </si>
  <si>
    <t>Schule Informationstechnik der Bundeswehr</t>
  </si>
  <si>
    <t>82340</t>
  </si>
  <si>
    <t>Feldafing</t>
  </si>
  <si>
    <t>Tutzinger Str. 46</t>
  </si>
  <si>
    <t>3653</t>
  </si>
  <si>
    <t>General-Fellgiebel-Kaserne</t>
  </si>
  <si>
    <t>82343</t>
  </si>
  <si>
    <t>Pöcking</t>
  </si>
  <si>
    <t>Maxhofstr. 1</t>
  </si>
  <si>
    <t>3654</t>
  </si>
  <si>
    <t>SaStOSchAnl Starnberg</t>
  </si>
  <si>
    <t>82319</t>
  </si>
  <si>
    <t>Starnberg</t>
  </si>
  <si>
    <t>St.-Jakob-Str. 24</t>
  </si>
  <si>
    <t>3655</t>
  </si>
  <si>
    <t>Taucher-Ausbildungszentrum Percha</t>
  </si>
  <si>
    <t>Schiffbauerweg 12</t>
  </si>
  <si>
    <t>3657</t>
  </si>
  <si>
    <t>StOÜbPl Pöcking</t>
  </si>
  <si>
    <t xml:space="preserve">Maisingerstr. </t>
  </si>
  <si>
    <t>3659</t>
  </si>
  <si>
    <t>Lechfeld-Kaserne</t>
  </si>
  <si>
    <t>86836</t>
  </si>
  <si>
    <t>Graben</t>
  </si>
  <si>
    <t xml:space="preserve">Landsberger Str. </t>
  </si>
  <si>
    <t>3660</t>
  </si>
  <si>
    <t>Ulrich-Kaserne</t>
  </si>
  <si>
    <t>86507</t>
  </si>
  <si>
    <t>Kleinaitingen</t>
  </si>
  <si>
    <t xml:space="preserve">Lechfeld Nord </t>
  </si>
  <si>
    <t>3668</t>
  </si>
  <si>
    <t>Aufklärungsstellung Gablingen</t>
  </si>
  <si>
    <t>86456</t>
  </si>
  <si>
    <t>Gablingen</t>
  </si>
  <si>
    <t>3671</t>
  </si>
  <si>
    <t>FlPl Lechfeld (NATO)</t>
  </si>
  <si>
    <t>3673</t>
  </si>
  <si>
    <t>PIPELINE ZWST.2,KLIMMACH</t>
  </si>
  <si>
    <t>3674</t>
  </si>
  <si>
    <t>FM-STELLE BONSTETTEN -US-</t>
  </si>
  <si>
    <t>86486</t>
  </si>
  <si>
    <t>Bonstetten</t>
  </si>
  <si>
    <t>3675</t>
  </si>
  <si>
    <t>Landsberg am Lech</t>
  </si>
  <si>
    <t>Welfen-Kaserne</t>
  </si>
  <si>
    <t>86899</t>
  </si>
  <si>
    <t>Siegfried-Meister-Str. 10</t>
  </si>
  <si>
    <t>3676</t>
  </si>
  <si>
    <t>ETTMAYRHOF/SONDERMUELL-LAGERFL.</t>
  </si>
  <si>
    <t>Kauferinger Weg 1</t>
  </si>
  <si>
    <t>3677</t>
  </si>
  <si>
    <t>StOÜbPl Landsberg</t>
  </si>
  <si>
    <t>86944</t>
  </si>
  <si>
    <t>Unterdießen</t>
  </si>
  <si>
    <t>3682</t>
  </si>
  <si>
    <t>Sprunggelände Altenstadt</t>
  </si>
  <si>
    <t>86972</t>
  </si>
  <si>
    <t>Altenstadt</t>
  </si>
  <si>
    <t>Burglachbergstr. 30</t>
  </si>
  <si>
    <t>3683</t>
  </si>
  <si>
    <t>StOÜbPl Sauwald</t>
  </si>
  <si>
    <t>86984</t>
  </si>
  <si>
    <t>Prem</t>
  </si>
  <si>
    <t>Holz Haus 1</t>
  </si>
  <si>
    <t>3684</t>
  </si>
  <si>
    <t>StOÜbPl Schwabsoien</t>
  </si>
  <si>
    <t>86987</t>
  </si>
  <si>
    <t>Schwabsoien</t>
  </si>
  <si>
    <t>3687</t>
  </si>
  <si>
    <t>StOÜbPl Guselried</t>
  </si>
  <si>
    <t>82380</t>
  </si>
  <si>
    <t>Peißenberg</t>
  </si>
  <si>
    <t xml:space="preserve">Windkreut </t>
  </si>
  <si>
    <t>3688</t>
  </si>
  <si>
    <t>FERNMELDESTELLE</t>
  </si>
  <si>
    <t>3689</t>
  </si>
  <si>
    <t>Franz-Josef-Strauß-Kaserne</t>
  </si>
  <si>
    <t>3690</t>
  </si>
  <si>
    <t>FlPl Penzing</t>
  </si>
  <si>
    <t>86929</t>
  </si>
  <si>
    <t>Penzing</t>
  </si>
  <si>
    <t xml:space="preserve">Kauferinger Str. </t>
  </si>
  <si>
    <t>3691</t>
  </si>
  <si>
    <t>Beratungsbüro Weilheim i.OB</t>
  </si>
  <si>
    <t>82362</t>
  </si>
  <si>
    <t>Weilheim i.OB</t>
  </si>
  <si>
    <t>Karwendelstr. 1</t>
  </si>
  <si>
    <t>3692</t>
  </si>
  <si>
    <t>Kaufbeuren</t>
  </si>
  <si>
    <t>Fliegerhorst Kaufbeuren</t>
  </si>
  <si>
    <t>87600</t>
  </si>
  <si>
    <t>Apfeltranger Str. 15</t>
  </si>
  <si>
    <t>3697</t>
  </si>
  <si>
    <t>StOÜbPl Füssen</t>
  </si>
  <si>
    <t>87629</t>
  </si>
  <si>
    <t>Füssen</t>
  </si>
  <si>
    <t xml:space="preserve">Weißensee-Niederried </t>
  </si>
  <si>
    <t>3698</t>
  </si>
  <si>
    <t>Allgäu-Kaserne</t>
  </si>
  <si>
    <t>Kemptener Str. 70</t>
  </si>
  <si>
    <t>3699</t>
  </si>
  <si>
    <t>Soldatenheim Füssen - Haus der Gebirgsjäger</t>
  </si>
  <si>
    <t>Kemptener Str. 68</t>
  </si>
  <si>
    <t>3700</t>
  </si>
  <si>
    <t>SaStOSchAnl Füssen</t>
  </si>
  <si>
    <t>Niederried 2</t>
  </si>
  <si>
    <t>3703</t>
  </si>
  <si>
    <t>StOÜbPl Füssen - Biwakplatz</t>
  </si>
  <si>
    <t>Niederried 4</t>
  </si>
  <si>
    <t>3704</t>
  </si>
  <si>
    <t>ST.COSMAS &amp; DAMIAN</t>
  </si>
  <si>
    <t xml:space="preserve">Apfeltranger Str. </t>
  </si>
  <si>
    <t>3710</t>
  </si>
  <si>
    <t>FuSt SAR Tussenhausen</t>
  </si>
  <si>
    <t>86874</t>
  </si>
  <si>
    <t>Tussenhausen</t>
  </si>
  <si>
    <t xml:space="preserve">MN23 </t>
  </si>
  <si>
    <t>3713</t>
  </si>
  <si>
    <t>Generaloberst-Beck-Kaserne</t>
  </si>
  <si>
    <t>87527</t>
  </si>
  <si>
    <t>Sonthofen</t>
  </si>
  <si>
    <t>Hofener Str. 16</t>
  </si>
  <si>
    <t>3714</t>
  </si>
  <si>
    <t>Jäger-Kaserne</t>
  </si>
  <si>
    <t>Mühlenweg 12</t>
  </si>
  <si>
    <t>3715</t>
  </si>
  <si>
    <t>Grünten-Kaserne</t>
  </si>
  <si>
    <t>Salzweg 24</t>
  </si>
  <si>
    <t>3716</t>
  </si>
  <si>
    <t>Standortservice Sonthofen</t>
  </si>
  <si>
    <t>Im Tannach 1</t>
  </si>
  <si>
    <t>3717</t>
  </si>
  <si>
    <t>StOÜbPl Sonthofen</t>
  </si>
  <si>
    <t xml:space="preserve">Beilenberg </t>
  </si>
  <si>
    <t>3718</t>
  </si>
  <si>
    <t>SaStOSchAnl Sonthofen</t>
  </si>
  <si>
    <t>Winkel 6 b</t>
  </si>
  <si>
    <t>3720</t>
  </si>
  <si>
    <t>3722</t>
  </si>
  <si>
    <t>VPFLA BW ALGR KEMPTEN</t>
  </si>
  <si>
    <t>3723</t>
  </si>
  <si>
    <t>FACHSANZ KEMPTEN</t>
  </si>
  <si>
    <t>3724</t>
  </si>
  <si>
    <t>StOÜbPl Bodelsberg/Kempten</t>
  </si>
  <si>
    <t>87466</t>
  </si>
  <si>
    <t>Oy - Mittelberg</t>
  </si>
  <si>
    <t>Gstör 1 - 3</t>
  </si>
  <si>
    <t>3725</t>
  </si>
  <si>
    <t>SaStOSchAnl Kempten</t>
  </si>
  <si>
    <t>87437</t>
  </si>
  <si>
    <t>Kempten (Allgäu)</t>
  </si>
  <si>
    <t>Riederauweg 12</t>
  </si>
  <si>
    <t>3726</t>
  </si>
  <si>
    <t>STOSPORTANLAGE KEMPTEN</t>
  </si>
  <si>
    <t>3730</t>
  </si>
  <si>
    <t>ÜbGel Ochsenhof</t>
  </si>
  <si>
    <t>87657</t>
  </si>
  <si>
    <t>Görisried</t>
  </si>
  <si>
    <t>Ochsenhof 1</t>
  </si>
  <si>
    <t>3735</t>
  </si>
  <si>
    <t>StOÜbPl Mittenwald</t>
  </si>
  <si>
    <t>82481</t>
  </si>
  <si>
    <t>Mittenwald</t>
  </si>
  <si>
    <t xml:space="preserve">Gröblweg </t>
  </si>
  <si>
    <t>3736</t>
  </si>
  <si>
    <t>Edelweiß-Kaserne</t>
  </si>
  <si>
    <t>In der Kofel 1 - 29</t>
  </si>
  <si>
    <t>3737</t>
  </si>
  <si>
    <t>Karwendel-Kaserne</t>
  </si>
  <si>
    <t xml:space="preserve">Am Hirtbichl </t>
  </si>
  <si>
    <t>3738</t>
  </si>
  <si>
    <t>DstLg Mittenwald Tiefkarstr.</t>
  </si>
  <si>
    <t>Tiefkarstr. 14</t>
  </si>
  <si>
    <t>3739</t>
  </si>
  <si>
    <t>Offizierheim Mittenwald</t>
  </si>
  <si>
    <t>Am Hirtbichl 18</t>
  </si>
  <si>
    <t>3740</t>
  </si>
  <si>
    <t>SaStOSchAnl Mittenwald</t>
  </si>
  <si>
    <t xml:space="preserve">Am Seinsbach </t>
  </si>
  <si>
    <t>3741</t>
  </si>
  <si>
    <t>Sportanlage Mittenwald</t>
  </si>
  <si>
    <t xml:space="preserve">Am Bundeswehrsportplatz </t>
  </si>
  <si>
    <t>3742</t>
  </si>
  <si>
    <t>StOÜbPl Garmisch-Partenkirchen</t>
  </si>
  <si>
    <t>82467</t>
  </si>
  <si>
    <t>Garmisch-Partenkirchen</t>
  </si>
  <si>
    <t xml:space="preserve">Am Esel </t>
  </si>
  <si>
    <t>3746</t>
  </si>
  <si>
    <t>LAGERPLATZ ISARHORN MITTENWALD</t>
  </si>
  <si>
    <t>3747</t>
  </si>
  <si>
    <t>DstLg Oberammergau Am Rainenbichl</t>
  </si>
  <si>
    <t>82487</t>
  </si>
  <si>
    <t>Oberammergau</t>
  </si>
  <si>
    <t>Am Rainenbichl 54</t>
  </si>
  <si>
    <t>3749</t>
  </si>
  <si>
    <t>Betriebsstoff-Freilager Mittenwald</t>
  </si>
  <si>
    <t xml:space="preserve">Aschauer Alm Weg </t>
  </si>
  <si>
    <t>3751</t>
  </si>
  <si>
    <t>NATO School Oberammergau</t>
  </si>
  <si>
    <t>3752</t>
  </si>
  <si>
    <t>BUNDESEIGENE STRASSE Z. LUTTENSEE</t>
  </si>
  <si>
    <t>3754</t>
  </si>
  <si>
    <t>RIFU ST BLOMBERG</t>
  </si>
  <si>
    <t>83646</t>
  </si>
  <si>
    <t>Wackersberg</t>
  </si>
  <si>
    <t xml:space="preserve">Wackersberg </t>
  </si>
  <si>
    <t>3758</t>
  </si>
  <si>
    <t>Werdenfelser-Kaserne</t>
  </si>
  <si>
    <t>82418</t>
  </si>
  <si>
    <t>Murnau a.Staffelsee</t>
  </si>
  <si>
    <t>Weilheimer Str. 60</t>
  </si>
  <si>
    <t>3759</t>
  </si>
  <si>
    <t>StOÜbPl Murnau</t>
  </si>
  <si>
    <t>Eglfing</t>
  </si>
  <si>
    <t xml:space="preserve">Eglfing </t>
  </si>
  <si>
    <t>3760</t>
  </si>
  <si>
    <t>Geländebetreuung Seehausen a.Staffelsee</t>
  </si>
  <si>
    <t>Seehausen a.Staffelsee</t>
  </si>
  <si>
    <t>3761</t>
  </si>
  <si>
    <t>StOSchAnl Murnau</t>
  </si>
  <si>
    <t>Riegsee</t>
  </si>
  <si>
    <t>Lothdorf 7</t>
  </si>
  <si>
    <t>3763</t>
  </si>
  <si>
    <t>RELAISSTATION WANK</t>
  </si>
  <si>
    <t xml:space="preserve">Auf dem Wank </t>
  </si>
  <si>
    <t>3764</t>
  </si>
  <si>
    <t>DstGeb Murnau a.Staffelsee Weilheimer Str.</t>
  </si>
  <si>
    <t>Weilheimer Str. 19</t>
  </si>
  <si>
    <t>3765</t>
  </si>
  <si>
    <t>Proben- und Ausbildungsgebäude GMK</t>
  </si>
  <si>
    <t>Äußere Maximilianstr. 2</t>
  </si>
  <si>
    <t>3767</t>
  </si>
  <si>
    <t>Bad Reichenhall</t>
  </si>
  <si>
    <t>Hochstaufen-Kaserne</t>
  </si>
  <si>
    <t>83435</t>
  </si>
  <si>
    <t>Nonner Str. 23 - 27</t>
  </si>
  <si>
    <t>3768</t>
  </si>
  <si>
    <t>StOÜbPl Kirchholz</t>
  </si>
  <si>
    <t>83457</t>
  </si>
  <si>
    <t>Bayerisch Gmain</t>
  </si>
  <si>
    <t>3769</t>
  </si>
  <si>
    <t>StOSchAnl Bad Reichenhall</t>
  </si>
  <si>
    <t xml:space="preserve">Nesselgraben </t>
  </si>
  <si>
    <t>3770</t>
  </si>
  <si>
    <t>WTD 52 OBERJETTENBERG</t>
  </si>
  <si>
    <t>83458</t>
  </si>
  <si>
    <t>Schneizlreuth</t>
  </si>
  <si>
    <t xml:space="preserve">Oberjettenberg </t>
  </si>
  <si>
    <t>3771</t>
  </si>
  <si>
    <t>Hochgebirgs-ÜbPl Winter</t>
  </si>
  <si>
    <t>3772</t>
  </si>
  <si>
    <t>Reichenhaller Hütte</t>
  </si>
  <si>
    <t>83242</t>
  </si>
  <si>
    <t>Reit im Winkl</t>
  </si>
  <si>
    <t>Dürrnbachhornweg 12</t>
  </si>
  <si>
    <t>3773</t>
  </si>
  <si>
    <t>Offizierheim Bad Reichenhall</t>
  </si>
  <si>
    <t>Lange Gasse 6</t>
  </si>
  <si>
    <t>3774</t>
  </si>
  <si>
    <t>BWDLZ BAD REICHENHALL</t>
  </si>
  <si>
    <t>Von-Martius-Str. 7</t>
  </si>
  <si>
    <t>3775</t>
  </si>
  <si>
    <t>83483</t>
  </si>
  <si>
    <t>Bischofswiesen</t>
  </si>
  <si>
    <t>Gebirgsjägerstr. 26</t>
  </si>
  <si>
    <t>3776</t>
  </si>
  <si>
    <t>BEZVERW BERCHTESGADEN/OHG</t>
  </si>
  <si>
    <t>Gebirgsjägerstr. 32</t>
  </si>
  <si>
    <t>3777</t>
  </si>
  <si>
    <t>StOSchAnl Bischofswiesen GW</t>
  </si>
  <si>
    <t xml:space="preserve">Am Böcklweiher </t>
  </si>
  <si>
    <t>3778</t>
  </si>
  <si>
    <t>StOSchAnl Bischofswiesen MG</t>
  </si>
  <si>
    <t>3779</t>
  </si>
  <si>
    <t>StOÜbPl Bischofswiesen</t>
  </si>
  <si>
    <t xml:space="preserve">Silberg </t>
  </si>
  <si>
    <t>3787</t>
  </si>
  <si>
    <t>StOÜbPl Traunstein</t>
  </si>
  <si>
    <t>83278</t>
  </si>
  <si>
    <t>Traunstein</t>
  </si>
  <si>
    <t>3795</t>
  </si>
  <si>
    <t>Hochgebirgsstützpunkt Soinhütte</t>
  </si>
  <si>
    <t>83098</t>
  </si>
  <si>
    <t>Brannenburg</t>
  </si>
  <si>
    <t xml:space="preserve">Am Wendelstein </t>
  </si>
  <si>
    <t>3804</t>
  </si>
  <si>
    <t>Sportplatz Bad Reichenhall</t>
  </si>
  <si>
    <t>Von-Martius-Str. 21</t>
  </si>
  <si>
    <t>3805</t>
  </si>
  <si>
    <t>Feldwebel-Wohnheim Bischofswiesen Watzmannstr.</t>
  </si>
  <si>
    <t>Watzmannstr. 11 und 12</t>
  </si>
  <si>
    <t>3812</t>
  </si>
  <si>
    <t>Berlin</t>
  </si>
  <si>
    <t>Havelland-Kaserne</t>
  </si>
  <si>
    <t>14469</t>
  </si>
  <si>
    <t>Potsdam</t>
  </si>
  <si>
    <t>Kaiser-Friedrich-Str. 49 - 61</t>
  </si>
  <si>
    <t>3815</t>
  </si>
  <si>
    <t>WOHNHEIM POTSDAM</t>
  </si>
  <si>
    <t>3816</t>
  </si>
  <si>
    <t>StOÜbPl Berlin</t>
  </si>
  <si>
    <t>14624</t>
  </si>
  <si>
    <t>Dallgow-Döberitz</t>
  </si>
  <si>
    <t xml:space="preserve">An der B 2 </t>
  </si>
  <si>
    <t>3817</t>
  </si>
  <si>
    <t>14548</t>
  </si>
  <si>
    <t>Schwielowsee</t>
  </si>
  <si>
    <t>Werderscher Damm 21 - 29</t>
  </si>
  <si>
    <t>3819</t>
  </si>
  <si>
    <t>DstGeb Potsdam Behlertstr.</t>
  </si>
  <si>
    <t>14467</t>
  </si>
  <si>
    <t>Behlertstr. 4</t>
  </si>
  <si>
    <t>3820</t>
  </si>
  <si>
    <t>MUZ Teltow</t>
  </si>
  <si>
    <t>14513</t>
  </si>
  <si>
    <t>Teltow</t>
  </si>
  <si>
    <t>Ruhlsdorfer Str. 98 c</t>
  </si>
  <si>
    <t>3821</t>
  </si>
  <si>
    <t>DstGeb Potsdam Zeppelinstr. - Villa Ingenheim</t>
  </si>
  <si>
    <t>14471</t>
  </si>
  <si>
    <t>Zeppelinstr. 127 - 128</t>
  </si>
  <si>
    <t>3822</t>
  </si>
  <si>
    <t>RIFU ANL FRIESACK.</t>
  </si>
  <si>
    <t>14662</t>
  </si>
  <si>
    <t>Friesack</t>
  </si>
  <si>
    <t>3825</t>
  </si>
  <si>
    <t>Doberlug-Kirchhain</t>
  </si>
  <si>
    <t>von-Zieten-Kaserne</t>
  </si>
  <si>
    <t>14547</t>
  </si>
  <si>
    <t>Beelitz</t>
  </si>
  <si>
    <t>Husarenallee 1</t>
  </si>
  <si>
    <t>3826</t>
  </si>
  <si>
    <t>StOÜbPl Beelitz</t>
  </si>
  <si>
    <t>Husarenallee 6</t>
  </si>
  <si>
    <t>3827</t>
  </si>
  <si>
    <t>BRUECK II</t>
  </si>
  <si>
    <t>14822</t>
  </si>
  <si>
    <t>Brück</t>
  </si>
  <si>
    <t xml:space="preserve">Beelitzer Str. </t>
  </si>
  <si>
    <t>3828</t>
  </si>
  <si>
    <t>Fläming-Kaserne</t>
  </si>
  <si>
    <t>Beelitzer Str. 35</t>
  </si>
  <si>
    <t>3831</t>
  </si>
  <si>
    <t>TrÜbPl Lehnin</t>
  </si>
  <si>
    <t>14797</t>
  </si>
  <si>
    <t>Kloster Lehnin</t>
  </si>
  <si>
    <t>3835</t>
  </si>
  <si>
    <t>GLEISANLAGE BRUECK</t>
  </si>
  <si>
    <t>3837</t>
  </si>
  <si>
    <t>von-Hardenberg-Kaserne</t>
  </si>
  <si>
    <t>15344</t>
  </si>
  <si>
    <t>Strausberg</t>
  </si>
  <si>
    <t>Prötzeler Chaussee 25</t>
  </si>
  <si>
    <t>3841</t>
  </si>
  <si>
    <t>Barnim-Kaserne</t>
  </si>
  <si>
    <t>Umgehungsstr. 1</t>
  </si>
  <si>
    <t>3846</t>
  </si>
  <si>
    <t>Wohnheim 1 Strausberg</t>
  </si>
  <si>
    <t>Wriezener Str. 28</t>
  </si>
  <si>
    <t>3847</t>
  </si>
  <si>
    <t>Campus Strausberg</t>
  </si>
  <si>
    <t>Prötzeler Chaussee 20</t>
  </si>
  <si>
    <t>3848</t>
  </si>
  <si>
    <t>Sportfördergruppe der Bundeswehr Frankfurt (Oder)</t>
  </si>
  <si>
    <t>15234</t>
  </si>
  <si>
    <t>Frankfurt (Oder)</t>
  </si>
  <si>
    <t>Stendaler Str. 27</t>
  </si>
  <si>
    <t>3849</t>
  </si>
  <si>
    <t>Uckermark-Kaserne</t>
  </si>
  <si>
    <t>17291</t>
  </si>
  <si>
    <t>Prenzlau</t>
  </si>
  <si>
    <t>Schwedter Str. 63</t>
  </si>
  <si>
    <t>3850</t>
  </si>
  <si>
    <t>StOÜbPl Prenzlau</t>
  </si>
  <si>
    <t>Nordwestuckermark</t>
  </si>
  <si>
    <t xml:space="preserve">Kleine Heide </t>
  </si>
  <si>
    <t>3857</t>
  </si>
  <si>
    <t>MunDp Schneeberg</t>
  </si>
  <si>
    <t>15848</t>
  </si>
  <si>
    <t>Beeskow</t>
  </si>
  <si>
    <t xml:space="preserve">Am Mühlenweg </t>
  </si>
  <si>
    <t>3859</t>
  </si>
  <si>
    <t>HFFUSST LIMSDORF</t>
  </si>
  <si>
    <t>15859</t>
  </si>
  <si>
    <t>Storkow (Mark)</t>
  </si>
  <si>
    <t>Springseeweg 17</t>
  </si>
  <si>
    <t>3863</t>
  </si>
  <si>
    <t>ÜbPl Storkow</t>
  </si>
  <si>
    <t xml:space="preserve">Bugker Chaussee </t>
  </si>
  <si>
    <t>3865</t>
  </si>
  <si>
    <t>Kurmark-Kaserne</t>
  </si>
  <si>
    <t>Beeskower Chaussee 15 a</t>
  </si>
  <si>
    <t>3875</t>
  </si>
  <si>
    <t>Sachsen-Anhalt-Kaserne</t>
  </si>
  <si>
    <t>06667</t>
  </si>
  <si>
    <t>Zeitzer Str. 112</t>
  </si>
  <si>
    <t>3876</t>
  </si>
  <si>
    <t>DstLg Weißenfels Zeitzer Str.</t>
  </si>
  <si>
    <t>Zeitzer Str. 95</t>
  </si>
  <si>
    <t>3877</t>
  </si>
  <si>
    <t>StOÜbPl Weißenfels</t>
  </si>
  <si>
    <t xml:space="preserve">Südl. Str. nach Lösau </t>
  </si>
  <si>
    <t>3878</t>
  </si>
  <si>
    <t>Bundeswehrfachschule/Bundessprachenamt ASt Naumburg (Saale)</t>
  </si>
  <si>
    <t>06618</t>
  </si>
  <si>
    <t>Naumburg (Saale)</t>
  </si>
  <si>
    <t>Kösener Str. 50 - 52</t>
  </si>
  <si>
    <t>3887</t>
  </si>
  <si>
    <t>StOÜbPl Gera</t>
  </si>
  <si>
    <t>06722</t>
  </si>
  <si>
    <t>Wetterzeube</t>
  </si>
  <si>
    <t xml:space="preserve">Zeitzer Forst </t>
  </si>
  <si>
    <t>3896</t>
  </si>
  <si>
    <t>Karl-Günther-Kaserne</t>
  </si>
  <si>
    <t>99706</t>
  </si>
  <si>
    <t>Sondershausen</t>
  </si>
  <si>
    <t>Kurt-Hafermalz-Str. 5</t>
  </si>
  <si>
    <t>3897</t>
  </si>
  <si>
    <t>Kyffhäuser-Kaserne</t>
  </si>
  <si>
    <t>06567</t>
  </si>
  <si>
    <t>Bad Frankenhausen/Kyffhäuser</t>
  </si>
  <si>
    <t>Seehäuser Str. 60</t>
  </si>
  <si>
    <t>3898</t>
  </si>
  <si>
    <t>StOÜbPl Bad Frankenhausen</t>
  </si>
  <si>
    <t xml:space="preserve">Seehäuser Str. </t>
  </si>
  <si>
    <t>3899</t>
  </si>
  <si>
    <t>Feldwebel-Anton-Schmid-Kaserne</t>
  </si>
  <si>
    <t>38889</t>
  </si>
  <si>
    <t>Blankenburg (Harz)</t>
  </si>
  <si>
    <t>Lessingplatz 1</t>
  </si>
  <si>
    <t>3900</t>
  </si>
  <si>
    <t>StOÜbPl Sondershausen</t>
  </si>
  <si>
    <t xml:space="preserve">Berkaer Dickkopf </t>
  </si>
  <si>
    <t>3903</t>
  </si>
  <si>
    <t>Erfurt</t>
  </si>
  <si>
    <t>Bundeswehrverwaltungszentrum Erfurt</t>
  </si>
  <si>
    <t>99085</t>
  </si>
  <si>
    <t>Thälmannstr. 60</t>
  </si>
  <si>
    <t>3904</t>
  </si>
  <si>
    <t>Henne-Kaserne</t>
  </si>
  <si>
    <t>99099</t>
  </si>
  <si>
    <t>Nissaer Weg 10</t>
  </si>
  <si>
    <t>3905</t>
  </si>
  <si>
    <t>StOÜbPl Erfurt</t>
  </si>
  <si>
    <t>99097</t>
  </si>
  <si>
    <t xml:space="preserve">Drosselbergstr. </t>
  </si>
  <si>
    <t>3906</t>
  </si>
  <si>
    <t>Löberfeld-Kaserne</t>
  </si>
  <si>
    <t>99096</t>
  </si>
  <si>
    <t>Zeppelinstr. 18</t>
  </si>
  <si>
    <t>3907</t>
  </si>
  <si>
    <t>Friedenstein-Kaserne</t>
  </si>
  <si>
    <t>99867</t>
  </si>
  <si>
    <t>Gotha</t>
  </si>
  <si>
    <t>Ohrdrufer Str. 93</t>
  </si>
  <si>
    <t>3908</t>
  </si>
  <si>
    <t>StOÜbPl Gotha</t>
  </si>
  <si>
    <t xml:space="preserve">Unterm Seeberg </t>
  </si>
  <si>
    <t>3909</t>
  </si>
  <si>
    <t>SAR KDO ERFURT ERFURT (MO)</t>
  </si>
  <si>
    <t>3910</t>
  </si>
  <si>
    <t>StOÜbPl Ohrdruf</t>
  </si>
  <si>
    <t>99885</t>
  </si>
  <si>
    <t>Ohrdruf</t>
  </si>
  <si>
    <t>Halbmondsweg 98</t>
  </si>
  <si>
    <t>3927</t>
  </si>
  <si>
    <t>DstLg Erfurt Drosselbergstr.</t>
  </si>
  <si>
    <t>Drosselbergstr. 4</t>
  </si>
  <si>
    <t>3928</t>
  </si>
  <si>
    <t>Werratal-Kaserne</t>
  </si>
  <si>
    <t>36433</t>
  </si>
  <si>
    <t>Bad Salzungen</t>
  </si>
  <si>
    <t>Hersfelder Str. 3</t>
  </si>
  <si>
    <t>3929</t>
  </si>
  <si>
    <t>Kaserne am Rennsteig</t>
  </si>
  <si>
    <t>98587</t>
  </si>
  <si>
    <t>Oberschönau</t>
  </si>
  <si>
    <t>Am Grenzadler 1</t>
  </si>
  <si>
    <t>3930</t>
  </si>
  <si>
    <t>StOÜbPl Bad Salzungen</t>
  </si>
  <si>
    <t xml:space="preserve">Hersfelder Str. </t>
  </si>
  <si>
    <t>3935</t>
  </si>
  <si>
    <t>GLEISANLAGE IMMELBORN</t>
  </si>
  <si>
    <t>36456</t>
  </si>
  <si>
    <t>Barchfeld-Immelborn</t>
  </si>
  <si>
    <t xml:space="preserve">Salzunger Str. </t>
  </si>
  <si>
    <t>3944</t>
  </si>
  <si>
    <t>01099</t>
  </si>
  <si>
    <t>Marienallee 14</t>
  </si>
  <si>
    <t>3945</t>
  </si>
  <si>
    <t>Bundeswehrverwaltungszentrum Dresden</t>
  </si>
  <si>
    <t>01219</t>
  </si>
  <si>
    <t>August-Bebel-Str. 19</t>
  </si>
  <si>
    <t>3947</t>
  </si>
  <si>
    <t>Flugphysiologisches Trainingszentrum Königsbrück</t>
  </si>
  <si>
    <t>01936</t>
  </si>
  <si>
    <t>Königsbrück</t>
  </si>
  <si>
    <t>Steinborner Str. 43</t>
  </si>
  <si>
    <t>3948</t>
  </si>
  <si>
    <t>Aufbereitungszentrum Prossen</t>
  </si>
  <si>
    <t>01814</t>
  </si>
  <si>
    <t>Porschdorf</t>
  </si>
  <si>
    <t xml:space="preserve">Talstr. </t>
  </si>
  <si>
    <t>3949</t>
  </si>
  <si>
    <t>MatLgr Zeithain</t>
  </si>
  <si>
    <t>01619</t>
  </si>
  <si>
    <t>Zeithain</t>
  </si>
  <si>
    <t>Abendrothstr. 20</t>
  </si>
  <si>
    <t>3950</t>
  </si>
  <si>
    <t>Beratungsbüro Bautzen</t>
  </si>
  <si>
    <t>02625</t>
  </si>
  <si>
    <t>Bautzen</t>
  </si>
  <si>
    <t>Käthe-Kollwitz-Str. 15</t>
  </si>
  <si>
    <t>3951</t>
  </si>
  <si>
    <t>Militärhistorisches Museum der Bundeswehr</t>
  </si>
  <si>
    <t>Olbrichtplatz 2</t>
  </si>
  <si>
    <t>3952</t>
  </si>
  <si>
    <t>Militärhistorisches Museum der Bundeswehr - ASt Königstein</t>
  </si>
  <si>
    <t>01824</t>
  </si>
  <si>
    <t>Königstein/Sächs. Schw.</t>
  </si>
  <si>
    <t xml:space="preserve">Festung Königstein </t>
  </si>
  <si>
    <t>3954</t>
  </si>
  <si>
    <t>GPRSTBW DRESDEN (MO)</t>
  </si>
  <si>
    <t>3957</t>
  </si>
  <si>
    <t>ANSCHLUSSGLEIS ZEITHAIN</t>
  </si>
  <si>
    <t>3963</t>
  </si>
  <si>
    <t>TRUEBPL OBERLAUSITZ WEST</t>
  </si>
  <si>
    <t>3964</t>
  </si>
  <si>
    <t>TrÜbPl Oberlausitz</t>
  </si>
  <si>
    <t>02957</t>
  </si>
  <si>
    <t>Weißkeißel</t>
  </si>
  <si>
    <t xml:space="preserve">Muskauer Forst </t>
  </si>
  <si>
    <t>3968</t>
  </si>
  <si>
    <t>ANSCHLUSSGLEIS WEISSKEISSEL</t>
  </si>
  <si>
    <t>3974</t>
  </si>
  <si>
    <t>DstGeb Leipzig Bahnhofstr.</t>
  </si>
  <si>
    <t>04158</t>
  </si>
  <si>
    <t>Leipzig</t>
  </si>
  <si>
    <t>Bahnhofstr. 86</t>
  </si>
  <si>
    <t>3975</t>
  </si>
  <si>
    <t>Feldwebel-Boldt-Kaserne/Unteroffizierschule des Heeres</t>
  </si>
  <si>
    <t>04509</t>
  </si>
  <si>
    <t>Delitzsch</t>
  </si>
  <si>
    <t>Feldwebel-Boldt-Str. 1</t>
  </si>
  <si>
    <t>3976</t>
  </si>
  <si>
    <t>StOÜbPl Delitzsch Platzteil Delitzsch</t>
  </si>
  <si>
    <t xml:space="preserve">Tagebau Goitzsche </t>
  </si>
  <si>
    <t>3977</t>
  </si>
  <si>
    <t>General-Olbricht-Kaserne</t>
  </si>
  <si>
    <t>04157</t>
  </si>
  <si>
    <t>Landsberger Str. 133</t>
  </si>
  <si>
    <t>3979</t>
  </si>
  <si>
    <t>DstGeb Leipzig Wodanstr.</t>
  </si>
  <si>
    <t>04347</t>
  </si>
  <si>
    <t>Wodanstr. 19</t>
  </si>
  <si>
    <t>3980</t>
  </si>
  <si>
    <t>MunLgr Mockrehna</t>
  </si>
  <si>
    <t>04862</t>
  </si>
  <si>
    <t>Mockrehna</t>
  </si>
  <si>
    <t>Brunnenstr. 35</t>
  </si>
  <si>
    <t>3982</t>
  </si>
  <si>
    <t>StOÜbPl Delitzsch Platzteil Bad Düben</t>
  </si>
  <si>
    <t>04849</t>
  </si>
  <si>
    <t>Bad Düben</t>
  </si>
  <si>
    <t xml:space="preserve">Schmiedeberger Str. </t>
  </si>
  <si>
    <t>3992</t>
  </si>
  <si>
    <t>BUNDESVERWALTUNGSGERICHT</t>
  </si>
  <si>
    <t>04107</t>
  </si>
  <si>
    <t>Simsonplatz 1</t>
  </si>
  <si>
    <t>4001</t>
  </si>
  <si>
    <t>StOÜbPl Frankenberg, Altenhain</t>
  </si>
  <si>
    <t>09669</t>
  </si>
  <si>
    <t>Frankenberg/Sa.</t>
  </si>
  <si>
    <t xml:space="preserve">B 180 </t>
  </si>
  <si>
    <t>4003</t>
  </si>
  <si>
    <t>StOÜbPl Frankenberg, Dittersbach</t>
  </si>
  <si>
    <t xml:space="preserve">An der S 203 </t>
  </si>
  <si>
    <t>4004</t>
  </si>
  <si>
    <t>Wettiner-Kaserne</t>
  </si>
  <si>
    <t>Äußere Freiberger Str. 30 - 32</t>
  </si>
  <si>
    <t>4007</t>
  </si>
  <si>
    <t>Erzgebirgs-Kaserne</t>
  </si>
  <si>
    <t>09496</t>
  </si>
  <si>
    <t>Marienberg</t>
  </si>
  <si>
    <t>Zschopauer Str. 43</t>
  </si>
  <si>
    <t>4008</t>
  </si>
  <si>
    <t>StOÜbPl Marienberg, Gelobtland</t>
  </si>
  <si>
    <t xml:space="preserve">F-Weg </t>
  </si>
  <si>
    <t>4009</t>
  </si>
  <si>
    <t>StOÜbPl Marienberg, Drei-Brüder-Höhe</t>
  </si>
  <si>
    <t xml:space="preserve">Drei-Brüder-Höhe </t>
  </si>
  <si>
    <t>4018</t>
  </si>
  <si>
    <t>Pionier-Kaserne</t>
  </si>
  <si>
    <t>07554</t>
  </si>
  <si>
    <t>Zum Hain 1</t>
  </si>
  <si>
    <t>4021</t>
  </si>
  <si>
    <t>RADAR REPORTING POINT SAARA</t>
  </si>
  <si>
    <t>04603</t>
  </si>
  <si>
    <t>Nobitz</t>
  </si>
  <si>
    <t>Gleina 26</t>
  </si>
  <si>
    <t>4022</t>
  </si>
  <si>
    <t>PiÜbPl (W) Crossen</t>
  </si>
  <si>
    <t>07613</t>
  </si>
  <si>
    <t>Crossen an der Elster</t>
  </si>
  <si>
    <t xml:space="preserve">An der weißen Elster </t>
  </si>
  <si>
    <t>4025</t>
  </si>
  <si>
    <t>FlPl Holzdorf</t>
  </si>
  <si>
    <t>04916</t>
  </si>
  <si>
    <t>Schönewalde</t>
  </si>
  <si>
    <t>Fliegerhorstallee 1</t>
  </si>
  <si>
    <t>4028</t>
  </si>
  <si>
    <t>HIL GmbH Doberlug-Kirchhain</t>
  </si>
  <si>
    <t>03253</t>
  </si>
  <si>
    <t>Schönborner Str. 13</t>
  </si>
  <si>
    <t>4029</t>
  </si>
  <si>
    <t>StOSchAnl Doberlug-Kirchhain</t>
  </si>
  <si>
    <t xml:space="preserve">Torgauer Str. </t>
  </si>
  <si>
    <t>4030</t>
  </si>
  <si>
    <t>LwKpfFüAnl Schönewalde</t>
  </si>
  <si>
    <t>Brandiser Str. 3</t>
  </si>
  <si>
    <t>4032</t>
  </si>
  <si>
    <t>StOÜbPl Holzdorf</t>
  </si>
  <si>
    <t>06925</t>
  </si>
  <si>
    <t>Annaburg</t>
  </si>
  <si>
    <t xml:space="preserve">Annaburger Heide </t>
  </si>
  <si>
    <t>4036</t>
  </si>
  <si>
    <t>DstLg Doberlug-Kirchhain Torgauer Str.</t>
  </si>
  <si>
    <t>4046</t>
  </si>
  <si>
    <t>Spreewald-Kaserne</t>
  </si>
  <si>
    <t>15913</t>
  </si>
  <si>
    <t>Märkische Heide</t>
  </si>
  <si>
    <t>Krugauer Dorfstr. 84</t>
  </si>
  <si>
    <t>4047</t>
  </si>
  <si>
    <t>RADAR REPORTING POST DOEBERN</t>
  </si>
  <si>
    <t>03159</t>
  </si>
  <si>
    <t>Döbern</t>
  </si>
  <si>
    <t xml:space="preserve">Hohe Bergstr. </t>
  </si>
  <si>
    <t>4049</t>
  </si>
  <si>
    <t>Kalibrierzentrum Cottbus</t>
  </si>
  <si>
    <t>03044</t>
  </si>
  <si>
    <t>Cottbus</t>
  </si>
  <si>
    <t>Sielower Landstr. 66</t>
  </si>
  <si>
    <t>4052</t>
  </si>
  <si>
    <t>MOBILE RIFU-ANL JEHSERIG</t>
  </si>
  <si>
    <t>03116</t>
  </si>
  <si>
    <t>Drebkau</t>
  </si>
  <si>
    <t>4063</t>
  </si>
  <si>
    <t>13405</t>
  </si>
  <si>
    <t>Kurt-Schumacher-Damm 41</t>
  </si>
  <si>
    <t>4064</t>
  </si>
  <si>
    <t>Dahme-Spree-Kaserne</t>
  </si>
  <si>
    <t>12527</t>
  </si>
  <si>
    <t>Regattastr. 12</t>
  </si>
  <si>
    <t>4065</t>
  </si>
  <si>
    <t>DstLg Berlin Oberspreestr.</t>
  </si>
  <si>
    <t>12439</t>
  </si>
  <si>
    <t>Oberspreestr. 61 l</t>
  </si>
  <si>
    <t>4066</t>
  </si>
  <si>
    <t>BwKrhs Berlin</t>
  </si>
  <si>
    <t>10115</t>
  </si>
  <si>
    <t>Scharnhorststr. 13</t>
  </si>
  <si>
    <t>4067</t>
  </si>
  <si>
    <t>RRP TEMPELHOF BERLIN</t>
  </si>
  <si>
    <t>10965</t>
  </si>
  <si>
    <t>Columbiadamm 76</t>
  </si>
  <si>
    <t>4068</t>
  </si>
  <si>
    <t>DstGeb Berlin Am Weidendamm</t>
  </si>
  <si>
    <t>10117</t>
  </si>
  <si>
    <t>Am Weidendamm 2</t>
  </si>
  <si>
    <t>4069</t>
  </si>
  <si>
    <t>Wohnheim Berlin Nordpromenade</t>
  </si>
  <si>
    <t>12683</t>
  </si>
  <si>
    <t>Nordpromenade 3</t>
  </si>
  <si>
    <t>4071</t>
  </si>
  <si>
    <t>Wohnheim Berlin Waldstr.</t>
  </si>
  <si>
    <t>Waldstr. 17</t>
  </si>
  <si>
    <t>4072</t>
  </si>
  <si>
    <t>FM-MESS-VERS-ST/FM-SKT M</t>
  </si>
  <si>
    <t>13469</t>
  </si>
  <si>
    <t xml:space="preserve">Cité Foch,Rue Montesquieu </t>
  </si>
  <si>
    <t>4073</t>
  </si>
  <si>
    <t>14089</t>
  </si>
  <si>
    <t>Sakrower Landstr. 100</t>
  </si>
  <si>
    <t>4074</t>
  </si>
  <si>
    <t>General-Steinhoff-Kaserne</t>
  </si>
  <si>
    <t>Kladower Damm 182</t>
  </si>
  <si>
    <t>4075</t>
  </si>
  <si>
    <t>Wohnheim Berlin Walchenseestr.</t>
  </si>
  <si>
    <t>Walchenseestr. 30</t>
  </si>
  <si>
    <t>4076</t>
  </si>
  <si>
    <t>BMVg Bendlerblock</t>
  </si>
  <si>
    <t>10785</t>
  </si>
  <si>
    <t>Stauffenbergstr. 18</t>
  </si>
  <si>
    <t>4078</t>
  </si>
  <si>
    <t>Flughafen Tegel</t>
  </si>
  <si>
    <t xml:space="preserve">Avenue Jean Mermoz </t>
  </si>
  <si>
    <t>4079</t>
  </si>
  <si>
    <t>StOSchAnl Berlin</t>
  </si>
  <si>
    <t>13629</t>
  </si>
  <si>
    <t>Bernauer Str. 171</t>
  </si>
  <si>
    <t>4080</t>
  </si>
  <si>
    <t>BOOTSLIEGEPLATZ BERLIN</t>
  </si>
  <si>
    <t>12437</t>
  </si>
  <si>
    <t>Baumschulenstr. 1</t>
  </si>
  <si>
    <t>4083</t>
  </si>
  <si>
    <t>Bundesakademie für Sicherheitspolitik Berlin-Schön</t>
  </si>
  <si>
    <t>13187</t>
  </si>
  <si>
    <t>Ossietzkystr. 44/45</t>
  </si>
  <si>
    <t>4091</t>
  </si>
  <si>
    <t>RIFU ANL RHEINSBERG</t>
  </si>
  <si>
    <t>16831</t>
  </si>
  <si>
    <t>Rheinsberg</t>
  </si>
  <si>
    <t>4100</t>
  </si>
  <si>
    <t>StOÜbPl Burg</t>
  </si>
  <si>
    <t>39288</t>
  </si>
  <si>
    <t xml:space="preserve">Straße nach Möckern </t>
  </si>
  <si>
    <t>4101</t>
  </si>
  <si>
    <t xml:space="preserve">Thomas-Müntzer-Str. </t>
  </si>
  <si>
    <t>4103</t>
  </si>
  <si>
    <t>Elb-Havel-Kaserne</t>
  </si>
  <si>
    <t>39539</t>
  </si>
  <si>
    <t>Havelberg</t>
  </si>
  <si>
    <t>Wilsnacker Str. 50</t>
  </si>
  <si>
    <t>4104</t>
  </si>
  <si>
    <t>TrÜbPl Klietz - TrUkft Kaserne am See</t>
  </si>
  <si>
    <t>39524</t>
  </si>
  <si>
    <t>Klietz</t>
  </si>
  <si>
    <t>Trübenweg 4</t>
  </si>
  <si>
    <t>4107</t>
  </si>
  <si>
    <t>TrÜbPl Klietz</t>
  </si>
  <si>
    <t xml:space="preserve">Im Walde </t>
  </si>
  <si>
    <t>4108</t>
  </si>
  <si>
    <t>LANDESKOMMANDO SACHSEN-ANHALT</t>
  </si>
  <si>
    <t>4109</t>
  </si>
  <si>
    <t>PiÜbPl (W) Nitzow</t>
  </si>
  <si>
    <t>4110</t>
  </si>
  <si>
    <t>TrÜbPl Klietz - Außenfeuerstellung C1</t>
  </si>
  <si>
    <t xml:space="preserve">Scharlibber Heide </t>
  </si>
  <si>
    <t>4111</t>
  </si>
  <si>
    <t>TrÜbPl Klietz - Außenfeuerstellung C2</t>
  </si>
  <si>
    <t>Schönfeld</t>
  </si>
  <si>
    <t xml:space="preserve">östlich der Ortslage </t>
  </si>
  <si>
    <t>4112</t>
  </si>
  <si>
    <t>PiÜbPl (W) Storkau</t>
  </si>
  <si>
    <t>39590</t>
  </si>
  <si>
    <t>Storkau (Elbe)</t>
  </si>
  <si>
    <t xml:space="preserve">An der Elbe </t>
  </si>
  <si>
    <t>4113</t>
  </si>
  <si>
    <t>VERWALTUNGSLIEGENSCHAFT MAGDEBURG</t>
  </si>
  <si>
    <t>4114</t>
  </si>
  <si>
    <t>TrÜbPl Klietz - Kaserne im Walde</t>
  </si>
  <si>
    <t>4116</t>
  </si>
  <si>
    <t>TrÜbPl Altmark</t>
  </si>
  <si>
    <t>39638</t>
  </si>
  <si>
    <t>Gardelegen</t>
  </si>
  <si>
    <t>Salchauer Chaussee 1</t>
  </si>
  <si>
    <t>4117</t>
  </si>
  <si>
    <t>TrÜbPl Altengrabow</t>
  </si>
  <si>
    <t>39291</t>
  </si>
  <si>
    <t>Möckern</t>
  </si>
  <si>
    <t xml:space="preserve">Bergstr. </t>
  </si>
  <si>
    <t>4118</t>
  </si>
  <si>
    <t>TrÜbPl Klietz - TrUkft Am Ring</t>
  </si>
  <si>
    <t>Am Ring 1</t>
  </si>
  <si>
    <t>4119</t>
  </si>
  <si>
    <t>TrÜbPl Klietz - Technischer Bereich ÜbdTr</t>
  </si>
  <si>
    <t xml:space="preserve">Am See </t>
  </si>
  <si>
    <t>4120</t>
  </si>
  <si>
    <t>StOÜbPl Glöwen</t>
  </si>
  <si>
    <t>19339</t>
  </si>
  <si>
    <t>Plattenburg</t>
  </si>
  <si>
    <t xml:space="preserve">An der Straße nach Roddan </t>
  </si>
  <si>
    <t>4123</t>
  </si>
  <si>
    <t>TrÜbPl Klietz - TrUkft Barbarahäuser</t>
  </si>
  <si>
    <t xml:space="preserve">Berthold-Schwarz-Str. </t>
  </si>
  <si>
    <t>4145</t>
  </si>
  <si>
    <t>TrÜbPl Klietz - Außenfeuerstellung C3</t>
  </si>
  <si>
    <t>4148</t>
  </si>
  <si>
    <t>TX-ANLAGE SIDDESSEN</t>
  </si>
  <si>
    <t xml:space="preserve">In der Feldmark </t>
  </si>
  <si>
    <t>4150</t>
  </si>
  <si>
    <t>DSTGEB MSM AST FOERDESTRASSE</t>
  </si>
  <si>
    <t>Fördestr. 18</t>
  </si>
  <si>
    <t>4153</t>
  </si>
  <si>
    <t>PATRIOT STELLUNG LECK (FLGPL)</t>
  </si>
  <si>
    <t>Leck</t>
  </si>
  <si>
    <t xml:space="preserve">Klixbüller Chaussee </t>
  </si>
  <si>
    <t>4157</t>
  </si>
  <si>
    <t>VERLEGEST. PATRIOT BAD SUELZE</t>
  </si>
  <si>
    <t>4160</t>
  </si>
  <si>
    <t>17039</t>
  </si>
  <si>
    <t>Trollenhagen</t>
  </si>
  <si>
    <t>Süd 1</t>
  </si>
  <si>
    <t>4161</t>
  </si>
  <si>
    <t>MECKLENBURGISCHE-SCHWEIZ-KASERNE</t>
  </si>
  <si>
    <t>4163</t>
  </si>
  <si>
    <t>Fa. Lürssen Werft GmbH &amp; Co. KG - Peene Werft</t>
  </si>
  <si>
    <t>17438</t>
  </si>
  <si>
    <t>Wolgast</t>
  </si>
  <si>
    <t>Schiffbauerdamm 1</t>
  </si>
  <si>
    <t>4167</t>
  </si>
  <si>
    <t>DstGeb Lippstadt Lippertor</t>
  </si>
  <si>
    <t>59555</t>
  </si>
  <si>
    <t>Lippstadt</t>
  </si>
  <si>
    <t>Lippertor 8 - 10</t>
  </si>
  <si>
    <t>4168</t>
  </si>
  <si>
    <t>DstLg Bonn Gorch-Fock-Str.</t>
  </si>
  <si>
    <t>53229</t>
  </si>
  <si>
    <t>Gorch-Fock-Str. 5 - 7</t>
  </si>
  <si>
    <t>4169</t>
  </si>
  <si>
    <t>Sportanlage Schwarzenborn</t>
  </si>
  <si>
    <t xml:space="preserve">Auf dem Wilsberg </t>
  </si>
  <si>
    <t>4170</t>
  </si>
  <si>
    <t>Geländebetreuung Gillenbeuren</t>
  </si>
  <si>
    <t>56825</t>
  </si>
  <si>
    <t>Gillenbeuren</t>
  </si>
  <si>
    <t xml:space="preserve">K 8 </t>
  </si>
  <si>
    <t>4175</t>
  </si>
  <si>
    <t>Wilhelm-Frankl-Kaserne</t>
  </si>
  <si>
    <t>Grünauer Str. 170</t>
  </si>
  <si>
    <t>4181</t>
  </si>
  <si>
    <t>DstLg Bonn Welckerstr.</t>
  </si>
  <si>
    <t>Welckerstr. 11</t>
  </si>
  <si>
    <t>4184</t>
  </si>
  <si>
    <t>DstGeb Doberlug-Kirchhain Torgauer Str.</t>
  </si>
  <si>
    <t>4185</t>
  </si>
  <si>
    <t>EV. KIRCHENAMT F. BW</t>
  </si>
  <si>
    <t>10623</t>
  </si>
  <si>
    <t>Jebensstr. 3</t>
  </si>
  <si>
    <t>4187</t>
  </si>
  <si>
    <t>BWI IT - UHD UND A+V MUENCHEN</t>
  </si>
  <si>
    <t>81541</t>
  </si>
  <si>
    <t>Balanstr. 73</t>
  </si>
  <si>
    <t>4190</t>
  </si>
  <si>
    <t>Bernhard-Nocht-Institut für Tropenmedizin</t>
  </si>
  <si>
    <t>20359</t>
  </si>
  <si>
    <t>Bernhard-Nocht-Str. 74</t>
  </si>
  <si>
    <t>4191</t>
  </si>
  <si>
    <t>UniBw Hamburg - Unterkünfte</t>
  </si>
  <si>
    <t>Wilsonstr. 64</t>
  </si>
  <si>
    <t>4192</t>
  </si>
  <si>
    <t>Truppendienstgericht Nord - ASt Hamburg</t>
  </si>
  <si>
    <t>22761</t>
  </si>
  <si>
    <t>Albert-Einstein-Ring 6</t>
  </si>
  <si>
    <t>4193</t>
  </si>
  <si>
    <t>Fa. Autoflug GmbH</t>
  </si>
  <si>
    <t>25462</t>
  </si>
  <si>
    <t>Rellingen</t>
  </si>
  <si>
    <t>Industriestr. 10</t>
  </si>
  <si>
    <t>4195</t>
  </si>
  <si>
    <t>LHBW BEKLEIDUNGSZENTRUM NORD</t>
  </si>
  <si>
    <t>4199</t>
  </si>
  <si>
    <t>DstGeb Bad Doberan August-Bebel-Str.</t>
  </si>
  <si>
    <t>18209</t>
  </si>
  <si>
    <t>Bad Doberan</t>
  </si>
  <si>
    <t>August-Bebel-Str. 3</t>
  </si>
  <si>
    <t>4200</t>
  </si>
  <si>
    <t>DstGeb Ludwigslust Garnisonsstr.</t>
  </si>
  <si>
    <t>19288</t>
  </si>
  <si>
    <t>Ludwigslust</t>
  </si>
  <si>
    <t>Garnisonsstr. 1</t>
  </si>
  <si>
    <t>4205</t>
  </si>
  <si>
    <t>GPRSTBW BREMEN/DO: VAREL C/O Fa. PAG (MB)</t>
  </si>
  <si>
    <t>4206</t>
  </si>
  <si>
    <t>Fa. MWB Fahrzeugtechnik GmbH</t>
  </si>
  <si>
    <t>27607</t>
  </si>
  <si>
    <t>Geestland</t>
  </si>
  <si>
    <t>Im Steinviertel 45</t>
  </si>
  <si>
    <t>4207</t>
  </si>
  <si>
    <t>GPRSTBW EMDEN (MB)</t>
  </si>
  <si>
    <t>4213</t>
  </si>
  <si>
    <t>Fa. ATLAS Elektronik GmbH</t>
  </si>
  <si>
    <t>28309</t>
  </si>
  <si>
    <t>Sebaldsbrücker Heerstr. 235</t>
  </si>
  <si>
    <t>4215</t>
  </si>
  <si>
    <t>ZUFAHRT BRUNNENANLAGEN</t>
  </si>
  <si>
    <t>4217</t>
  </si>
  <si>
    <t>Fa. Rheinmetall Waffe Munition GmbH</t>
  </si>
  <si>
    <t>29345</t>
  </si>
  <si>
    <t>Unterlüß</t>
  </si>
  <si>
    <t>Heinrich-Ehrhardt-Str. 2</t>
  </si>
  <si>
    <t>4220</t>
  </si>
  <si>
    <t>Fa. Goodrich Control Systems GmbH</t>
  </si>
  <si>
    <t>41462</t>
  </si>
  <si>
    <t>Neuss</t>
  </si>
  <si>
    <t>Bataver Str. 80</t>
  </si>
  <si>
    <t>4222</t>
  </si>
  <si>
    <t>GPRSTBW DUESSELDORF C/O FA.DIEHL</t>
  </si>
  <si>
    <t>4228</t>
  </si>
  <si>
    <t>StOÜbPl Ahlen</t>
  </si>
  <si>
    <t xml:space="preserve">Im Oestricher Holt/Frielicker Weg </t>
  </si>
  <si>
    <t>4235</t>
  </si>
  <si>
    <t>ÜbGel Warendorf</t>
  </si>
  <si>
    <t>4238</t>
  </si>
  <si>
    <t>EISENB BE-ENTLADEST OCHTRUP</t>
  </si>
  <si>
    <t>4239</t>
  </si>
  <si>
    <t>EHEM. NIKE-STLG RHEINE-BENTL -NL-</t>
  </si>
  <si>
    <t>4241</t>
  </si>
  <si>
    <t>Bleiberg-Kaserne</t>
  </si>
  <si>
    <t>4244</t>
  </si>
  <si>
    <t>Fa. CAE Elektronik GmbH</t>
  </si>
  <si>
    <t>52222</t>
  </si>
  <si>
    <t>Stolberg (Rhld.)</t>
  </si>
  <si>
    <t>Steinfurt 11</t>
  </si>
  <si>
    <t>4253</t>
  </si>
  <si>
    <t>Fa. Steep GmbH</t>
  </si>
  <si>
    <t>Justus-von-Liebig-Str. 18</t>
  </si>
  <si>
    <t>4256</t>
  </si>
  <si>
    <t>DstLg Bonn Robert-Schuman-Platz</t>
  </si>
  <si>
    <t>Robert-Schuman-Platz 3</t>
  </si>
  <si>
    <t>4257</t>
  </si>
  <si>
    <t>DstLg Bonn Josef-Wirmer-Str.</t>
  </si>
  <si>
    <t>Josef-Wirmer-Str. 2 - 8</t>
  </si>
  <si>
    <t>4275</t>
  </si>
  <si>
    <t>GPRSTBW MAINTAL</t>
  </si>
  <si>
    <t>63477</t>
  </si>
  <si>
    <t>Maintal</t>
  </si>
  <si>
    <t>Honeywellstr. 2 - 6</t>
  </si>
  <si>
    <t>4276</t>
  </si>
  <si>
    <t>GPRSTBW MAINTAL DO FRANKFURT BERG</t>
  </si>
  <si>
    <t>4277</t>
  </si>
  <si>
    <t>GprStBw Maintal DO Frankf. Hedder</t>
  </si>
  <si>
    <t>60439</t>
  </si>
  <si>
    <t>An der Sandelmühle 13</t>
  </si>
  <si>
    <t>4279</t>
  </si>
  <si>
    <t>Fa. Röder Präzision GmbH</t>
  </si>
  <si>
    <t>63329</t>
  </si>
  <si>
    <t>Egelsbach</t>
  </si>
  <si>
    <t>4293</t>
  </si>
  <si>
    <t>Fa. Rheinmetall Landsysteme GmbH - Betriebsstätte Kassel</t>
  </si>
  <si>
    <t>34127</t>
  </si>
  <si>
    <t>Henschelplatz 1</t>
  </si>
  <si>
    <t>4294</t>
  </si>
  <si>
    <t>Fa. Krauss-Maffei Wegmann GmbH &amp; Co. KG</t>
  </si>
  <si>
    <t>August-Bode-Str. 1</t>
  </si>
  <si>
    <t>4295</t>
  </si>
  <si>
    <t>Fa. ZF Luftfahrttechnik GmbH</t>
  </si>
  <si>
    <t>34379</t>
  </si>
  <si>
    <t>Calden</t>
  </si>
  <si>
    <t xml:space="preserve">Flugplatzstr. </t>
  </si>
  <si>
    <t>4321</t>
  </si>
  <si>
    <t>Fa. Diehl Defence Land Systems GmbH</t>
  </si>
  <si>
    <t xml:space="preserve">Werkstr. </t>
  </si>
  <si>
    <t>4323</t>
  </si>
  <si>
    <t>Klotzberg-Kaserne</t>
  </si>
  <si>
    <t>Klotzbergstr. 15</t>
  </si>
  <si>
    <t>4360</t>
  </si>
  <si>
    <t>GPRSTBW KOBLENZ, DO WETZLAR</t>
  </si>
  <si>
    <t>4368</t>
  </si>
  <si>
    <t>Medical Storage Esslingen -US-</t>
  </si>
  <si>
    <t>4369</t>
  </si>
  <si>
    <t>EINGANG V -UTA-</t>
  </si>
  <si>
    <t>Heilbronner Str. 24</t>
  </si>
  <si>
    <t>4370</t>
  </si>
  <si>
    <t>ALTES LUEFTERHAUS NECKARZIMMERN</t>
  </si>
  <si>
    <t>Parallelweg 1</t>
  </si>
  <si>
    <t>4371</t>
  </si>
  <si>
    <t>UEBERGABESTATION LUTTENBACHTAL</t>
  </si>
  <si>
    <t>Lärchenweg 2</t>
  </si>
  <si>
    <t>4372</t>
  </si>
  <si>
    <t>WETTERSCHACHT UEBER EINGANG V</t>
  </si>
  <si>
    <t xml:space="preserve">Parallelweg </t>
  </si>
  <si>
    <t>4373</t>
  </si>
  <si>
    <t>NECKARWASSERFASSUNG</t>
  </si>
  <si>
    <t>Hauptstr. 1 a</t>
  </si>
  <si>
    <t>4376</t>
  </si>
  <si>
    <t>RADARSTG CÖLPIN (NATO)</t>
  </si>
  <si>
    <t>4377</t>
  </si>
  <si>
    <t>Beratungsbüro Hildesheim</t>
  </si>
  <si>
    <t>31137</t>
  </si>
  <si>
    <t>Hildesheim</t>
  </si>
  <si>
    <t>Langer Garten 14</t>
  </si>
  <si>
    <t>4379</t>
  </si>
  <si>
    <t>Beratungsbüro Goslar</t>
  </si>
  <si>
    <t>38640</t>
  </si>
  <si>
    <t>Goslar</t>
  </si>
  <si>
    <t>Odermarkplatz 2</t>
  </si>
  <si>
    <t>4380</t>
  </si>
  <si>
    <t>DSTGEB ZNWG NORD HAMELN</t>
  </si>
  <si>
    <t>4381</t>
  </si>
  <si>
    <t>BwKrhs Westerstede</t>
  </si>
  <si>
    <t>26655</t>
  </si>
  <si>
    <t>Westerstede</t>
  </si>
  <si>
    <t>Lange Str. 38</t>
  </si>
  <si>
    <t>4386</t>
  </si>
  <si>
    <t>DstGeb Schortens Olympiastr.</t>
  </si>
  <si>
    <t>Olympiastr. 1</t>
  </si>
  <si>
    <t>4394</t>
  </si>
  <si>
    <t>GPRSTBW OBERNDORF (HECKLER&amp;KOCH)</t>
  </si>
  <si>
    <t>4395</t>
  </si>
  <si>
    <t>GPRSTBW OBERNDORF, DO: DUNNINGEN</t>
  </si>
  <si>
    <t>4396</t>
  </si>
  <si>
    <t>Fa. Rheinmetall Waffe Munition GmbH - Niederlassung Mauser</t>
  </si>
  <si>
    <t>78727</t>
  </si>
  <si>
    <t>Oberndorf am Neckar</t>
  </si>
  <si>
    <t>Werkstr. 2</t>
  </si>
  <si>
    <t>4397</t>
  </si>
  <si>
    <t>OFW-SCHREIBER-KASERNE</t>
  </si>
  <si>
    <t>4398</t>
  </si>
  <si>
    <t>DSTGEB AM BILDSTOECKLE 1 - 4</t>
  </si>
  <si>
    <t>4399</t>
  </si>
  <si>
    <t>Fa. MTU Friedrichshafen GmbH</t>
  </si>
  <si>
    <t>88048</t>
  </si>
  <si>
    <t>Friedrichshafen</t>
  </si>
  <si>
    <t xml:space="preserve">Domänenstr. </t>
  </si>
  <si>
    <t>4400</t>
  </si>
  <si>
    <t>88090</t>
  </si>
  <si>
    <t>Immenstaad am Bodensee</t>
  </si>
  <si>
    <t xml:space="preserve">Graf-von-Soden-Str. </t>
  </si>
  <si>
    <t>4401</t>
  </si>
  <si>
    <t>Fa. Diehl Retrofit Missile Systeme GmbH</t>
  </si>
  <si>
    <t>88662</t>
  </si>
  <si>
    <t>Überlingen</t>
  </si>
  <si>
    <t>Alte Nußdorfer Str. 19</t>
  </si>
  <si>
    <t>4402</t>
  </si>
  <si>
    <t>GPRSTBW IMMENSTAAD, DO STOCKACH</t>
  </si>
  <si>
    <t>4403</t>
  </si>
  <si>
    <t>Fa. ATM Computer Systeme GmbH</t>
  </si>
  <si>
    <t>78467</t>
  </si>
  <si>
    <t>Konstanz</t>
  </si>
  <si>
    <t>Max-Stromeyer-Str. 116</t>
  </si>
  <si>
    <t>4404</t>
  </si>
  <si>
    <t>GPRSTBW IMMENSTAAD (FA. LFK-SYST)</t>
  </si>
  <si>
    <t>4407</t>
  </si>
  <si>
    <t>AFCENT CIP-67 Station Hornisgrinde</t>
  </si>
  <si>
    <t>77889</t>
  </si>
  <si>
    <t>Seebach</t>
  </si>
  <si>
    <t xml:space="preserve">Auf der Hornisgrinde </t>
  </si>
  <si>
    <t>4410</t>
  </si>
  <si>
    <t>Fa. Rockwell Collins Deutschland GmbH</t>
  </si>
  <si>
    <t>69123</t>
  </si>
  <si>
    <t>Heidelberg</t>
  </si>
  <si>
    <t>Grenzhöfer Weg 36</t>
  </si>
  <si>
    <t>4411</t>
  </si>
  <si>
    <t>GPRSTBW HEIDELBERG, PRFGRP 300</t>
  </si>
  <si>
    <t>4412</t>
  </si>
  <si>
    <t>Fa. ASG Luftfahrttechnik und Sensorik GmbH</t>
  </si>
  <si>
    <t>69469</t>
  </si>
  <si>
    <t>Weinheim</t>
  </si>
  <si>
    <t>Junkerstr. 2</t>
  </si>
  <si>
    <t>4414</t>
  </si>
  <si>
    <t>GPRSTBW HEIDELBERG, DO PFORZHEIM</t>
  </si>
  <si>
    <t>4425</t>
  </si>
  <si>
    <t>GPRSTBW BREMEN/AIRBUS GMBH (MB)</t>
  </si>
  <si>
    <t>4426</t>
  </si>
  <si>
    <t>Beratungsbüro Bremen</t>
  </si>
  <si>
    <t>Große Sortillienstr. 60</t>
  </si>
  <si>
    <t>4428</t>
  </si>
  <si>
    <t>80997</t>
  </si>
  <si>
    <t>Krauss-Maffei-Str. 11</t>
  </si>
  <si>
    <t>4429</t>
  </si>
  <si>
    <t>Fa. Nitrochemie Aschau GmbH</t>
  </si>
  <si>
    <t>84544</t>
  </si>
  <si>
    <t>Aschau a.Inn</t>
  </si>
  <si>
    <t>Liebigstr. 17</t>
  </si>
  <si>
    <t>4430</t>
  </si>
  <si>
    <t>GPRSTBW UNTERSCHLEISSHEIM</t>
  </si>
  <si>
    <t>4431</t>
  </si>
  <si>
    <t>DstGeb Ottobrunn Maria-Merian-Str.</t>
  </si>
  <si>
    <t>85221</t>
  </si>
  <si>
    <t>Ottobrunn</t>
  </si>
  <si>
    <t>Maria-Merian-Str. 1</t>
  </si>
  <si>
    <t>4435</t>
  </si>
  <si>
    <t>ÜbGel Düngel</t>
  </si>
  <si>
    <t>4436</t>
  </si>
  <si>
    <t>ÜbPl Westertimke</t>
  </si>
  <si>
    <t>27412</t>
  </si>
  <si>
    <t>Westertimke</t>
  </si>
  <si>
    <t xml:space="preserve">Am Falkenlager </t>
  </si>
  <si>
    <t>4437</t>
  </si>
  <si>
    <t>DstGeb Essen Berliner Platz</t>
  </si>
  <si>
    <t>45127</t>
  </si>
  <si>
    <t>Essen</t>
  </si>
  <si>
    <t>Berliner Platz 10</t>
  </si>
  <si>
    <t>4438</t>
  </si>
  <si>
    <t>Beratungsbüro Solingen</t>
  </si>
  <si>
    <t>42699</t>
  </si>
  <si>
    <t>Solingen</t>
  </si>
  <si>
    <t>Kamper Str. 35</t>
  </si>
  <si>
    <t>4441</t>
  </si>
  <si>
    <t>DstGeb Hamm Bismarckstr.</t>
  </si>
  <si>
    <t>59065</t>
  </si>
  <si>
    <t>Hamm</t>
  </si>
  <si>
    <t>Bismarckstr. 2</t>
  </si>
  <si>
    <t>4442</t>
  </si>
  <si>
    <t>PIPELINE FLURSTUECK 30/34 -FBG-</t>
  </si>
  <si>
    <t>4443</t>
  </si>
  <si>
    <t>Truppendienstgericht Nord</t>
  </si>
  <si>
    <t>Hohenzollernring 40</t>
  </si>
  <si>
    <t>4444</t>
  </si>
  <si>
    <t>DstGeb Coesfeld</t>
  </si>
  <si>
    <t>4448</t>
  </si>
  <si>
    <t>GLEISANSCHLUSS SCHWALMSTADT</t>
  </si>
  <si>
    <t>34613</t>
  </si>
  <si>
    <t>Schwalmstadt</t>
  </si>
  <si>
    <t xml:space="preserve">Industriestr. </t>
  </si>
  <si>
    <t>4450</t>
  </si>
  <si>
    <t>BWI SYSTEME UND BWI IT</t>
  </si>
  <si>
    <t>53340</t>
  </si>
  <si>
    <t>Meckenheim</t>
  </si>
  <si>
    <t>Auf dem Steinbüchel 22</t>
  </si>
  <si>
    <t>4451</t>
  </si>
  <si>
    <t>ZNWG WEST WEHRDIENSTBERATER</t>
  </si>
  <si>
    <t>4460</t>
  </si>
  <si>
    <t>ZUFAHRT VERLADEBHF.BAUMH.TRUEB</t>
  </si>
  <si>
    <t xml:space="preserve">Bahnhof Baumholder </t>
  </si>
  <si>
    <t>4462</t>
  </si>
  <si>
    <t>Klinikum Kemperhof</t>
  </si>
  <si>
    <t>Koblenzer Str. 115 - 155</t>
  </si>
  <si>
    <t>4465</t>
  </si>
  <si>
    <t>VERBINDUNGSSTR. KASERNE-STOSCHANL</t>
  </si>
  <si>
    <t xml:space="preserve">George-Marshall-Str. </t>
  </si>
  <si>
    <t>4466</t>
  </si>
  <si>
    <t>DstGeb Donauwörth Zirgesheimer Str.</t>
  </si>
  <si>
    <t>Zirgesheimer Str. 7</t>
  </si>
  <si>
    <t>4474</t>
  </si>
  <si>
    <t>Hochdruckpumpstation Elsaweg -FBG-</t>
  </si>
  <si>
    <t xml:space="preserve">LEGELSAUSTR. </t>
  </si>
  <si>
    <t>4475</t>
  </si>
  <si>
    <t>Hochdruckpumpstation Elsaweg -FBG- - Zufahrt</t>
  </si>
  <si>
    <t>4476</t>
  </si>
  <si>
    <t>Fa. MTU Aero Engines AG</t>
  </si>
  <si>
    <t>80995</t>
  </si>
  <si>
    <t>Dachauer Str. 665</t>
  </si>
  <si>
    <t>4478</t>
  </si>
  <si>
    <t>DDO/DTA IWSSC CE (GE)</t>
  </si>
  <si>
    <t>85399</t>
  </si>
  <si>
    <t>Hallbergmoos</t>
  </si>
  <si>
    <t>Am Söldnermoos 17</t>
  </si>
  <si>
    <t>4479</t>
  </si>
  <si>
    <t>DstGeb Landshut Alte Regensburger Str.</t>
  </si>
  <si>
    <t>84030</t>
  </si>
  <si>
    <t>Landshut</t>
  </si>
  <si>
    <t>Alte Regensburger Str. 11</t>
  </si>
  <si>
    <t>4483</t>
  </si>
  <si>
    <t>Fa. Airbus Defence and Space GmbH</t>
  </si>
  <si>
    <t xml:space="preserve">Rechliner Str. </t>
  </si>
  <si>
    <t>4484</t>
  </si>
  <si>
    <t>FlPl Neuburg (NATO)</t>
  </si>
  <si>
    <t>Alte Neuburger Str. 33</t>
  </si>
  <si>
    <t>4486</t>
  </si>
  <si>
    <t>Fliegerhorst Fürstenfeldbruck</t>
  </si>
  <si>
    <t xml:space="preserve">Straße der Luftwaffe </t>
  </si>
  <si>
    <t>4487</t>
  </si>
  <si>
    <t>Fa. RUAG Aerospace Services GmbH</t>
  </si>
  <si>
    <t>82231</t>
  </si>
  <si>
    <t>Weßling</t>
  </si>
  <si>
    <t xml:space="preserve">Flugplatz Oberpfaffenhofen </t>
  </si>
  <si>
    <t>4488</t>
  </si>
  <si>
    <t>GPRSTBW OTTOBRUNN,PG B.PREM.AEROT</t>
  </si>
  <si>
    <t>86179</t>
  </si>
  <si>
    <t>Augsburg</t>
  </si>
  <si>
    <t>Haunstetter Str. 225</t>
  </si>
  <si>
    <t>4489</t>
  </si>
  <si>
    <t>Fa. RENK AG - Werk Augsburg</t>
  </si>
  <si>
    <t>86159</t>
  </si>
  <si>
    <t>Gögginger Str. 73</t>
  </si>
  <si>
    <t>4494</t>
  </si>
  <si>
    <t>TACAN Giebelstadt</t>
  </si>
  <si>
    <t>97232</t>
  </si>
  <si>
    <t>Giebelstadt</t>
  </si>
  <si>
    <t>4495</t>
  </si>
  <si>
    <t>DstGeb Weßling Münchner Str.</t>
  </si>
  <si>
    <t>82234</t>
  </si>
  <si>
    <t>Münchner Str. 20</t>
  </si>
  <si>
    <t>4497</t>
  </si>
  <si>
    <t>Fa. Rohde und Schwarz Messgerätebau GmbH</t>
  </si>
  <si>
    <t>87700</t>
  </si>
  <si>
    <t>Memmingen</t>
  </si>
  <si>
    <t>Rohde-und-Schwarz-Str. 1</t>
  </si>
  <si>
    <t>4498</t>
  </si>
  <si>
    <t>Fa. Liebherr Aerospace Lindenberg GmbH</t>
  </si>
  <si>
    <t>88161</t>
  </si>
  <si>
    <t>Lindenberg i.Allgäu</t>
  </si>
  <si>
    <t>Pfänderstr. 50 - 52</t>
  </si>
  <si>
    <t>4499</t>
  </si>
  <si>
    <t>GPRSTBW DRESDEN DO LUDWIGSFELDE</t>
  </si>
  <si>
    <t>14974</t>
  </si>
  <si>
    <t>Ludwigsfelde</t>
  </si>
  <si>
    <t xml:space="preserve">Brandenburgische Str. </t>
  </si>
  <si>
    <t>4500</t>
  </si>
  <si>
    <t>GPRSTBW BERLIN DO (PINNOW) (MO)</t>
  </si>
  <si>
    <t>4511</t>
  </si>
  <si>
    <t>VERFUEGUNGSRAUM KLIETZ</t>
  </si>
  <si>
    <t>4512</t>
  </si>
  <si>
    <t>BELVEDERE-KASERNE BWDLZ KIEL GLB</t>
  </si>
  <si>
    <t>Eduard-Adler-Str. 4 - 10</t>
  </si>
  <si>
    <t>4513</t>
  </si>
  <si>
    <t>SANDSTBW KRONSHAGEN</t>
  </si>
  <si>
    <t>24119</t>
  </si>
  <si>
    <t>Kronshagen</t>
  </si>
  <si>
    <t>Kopperpahler Allee 120</t>
  </si>
  <si>
    <t>4515</t>
  </si>
  <si>
    <t>DstLg Kiel Werftstr.</t>
  </si>
  <si>
    <t>24143</t>
  </si>
  <si>
    <t>Werftstr. 112 - 114</t>
  </si>
  <si>
    <t>4516</t>
  </si>
  <si>
    <t>GPRSTBW KIEL/DO WELLSEE (MB)</t>
  </si>
  <si>
    <t>4517</t>
  </si>
  <si>
    <t>GPRSTBW KIEL/DO: FLINTBEK    (MB)</t>
  </si>
  <si>
    <t>4521</t>
  </si>
  <si>
    <t>Beratungsbüro Augsburg</t>
  </si>
  <si>
    <t>Memminger Str. 6</t>
  </si>
  <si>
    <t>4522</t>
  </si>
  <si>
    <t>GPRSTBW UNTERSCHLEISSH. DO IFFEL</t>
  </si>
  <si>
    <t>4532</t>
  </si>
  <si>
    <t>MStp Eckernförde</t>
  </si>
  <si>
    <t>Am Ort 6</t>
  </si>
  <si>
    <t>4533</t>
  </si>
  <si>
    <t>DstLg Mühlhausen/Thüringen Thomas-Müntzer-Str.</t>
  </si>
  <si>
    <t>99974</t>
  </si>
  <si>
    <t>Mühlhausen/Thüringen</t>
  </si>
  <si>
    <t>Thomas-Müntzer-Str. 14</t>
  </si>
  <si>
    <t>4536</t>
  </si>
  <si>
    <t>FLGPL Berlin Brandenburg Int - Willy Brandt (BER)</t>
  </si>
  <si>
    <t>12529</t>
  </si>
  <si>
    <t>Schönefeld</t>
  </si>
  <si>
    <t xml:space="preserve">Gelände des Flughafens </t>
  </si>
  <si>
    <t>4541</t>
  </si>
  <si>
    <t>GPRSTBW BERLIN, DO LUEBBEN.(MO)</t>
  </si>
  <si>
    <t>4543</t>
  </si>
  <si>
    <t>TrÜbPl Todendorf</t>
  </si>
  <si>
    <t xml:space="preserve">Heeresflugabwehrschule Todendorf </t>
  </si>
  <si>
    <t>4546</t>
  </si>
  <si>
    <t>GPRSTBW HAMBURG PRFGRP 100W (MB)</t>
  </si>
  <si>
    <t>4547</t>
  </si>
  <si>
    <t>DstGeb Hamburg Hermann-Blohm-Str.</t>
  </si>
  <si>
    <t>Hermann-Blohm-Str. 3</t>
  </si>
  <si>
    <t>4548</t>
  </si>
  <si>
    <t>GPRSTBW HAMBURG PRFGRP 300 (MB)</t>
  </si>
  <si>
    <t>4549</t>
  </si>
  <si>
    <t>Beratungsbüro Chemnitz</t>
  </si>
  <si>
    <t>09116</t>
  </si>
  <si>
    <t>Chemnitz</t>
  </si>
  <si>
    <t>Neefestr. 88</t>
  </si>
  <si>
    <t>4556</t>
  </si>
  <si>
    <t>Geländebetreuung Jagel</t>
  </si>
  <si>
    <t>4557</t>
  </si>
  <si>
    <t>KARRIEREBERATERBÜRO DETMOLD</t>
  </si>
  <si>
    <t>4558</t>
  </si>
  <si>
    <t>BUNDESDARLEHENSWOHNUNGEN</t>
  </si>
  <si>
    <t>4559</t>
  </si>
  <si>
    <t>Truppendienstgericht Nord - ASt Potsdam</t>
  </si>
  <si>
    <t>Berliner Str. 27 b</t>
  </si>
  <si>
    <t>4878</t>
  </si>
  <si>
    <t>WEHRDSTBER ZNWG OST NEURUPPIN (MO)</t>
  </si>
  <si>
    <t>4881</t>
  </si>
  <si>
    <t>Beratungsbüro Wittenberg</t>
  </si>
  <si>
    <t>06886</t>
  </si>
  <si>
    <t>Wittenberg</t>
  </si>
  <si>
    <t>Dessauer Str. 288</t>
  </si>
  <si>
    <t>4887</t>
  </si>
  <si>
    <t>Beratungsbüro Heide</t>
  </si>
  <si>
    <t>Rungholtstr. 1</t>
  </si>
  <si>
    <t>4888</t>
  </si>
  <si>
    <t>DstGeb Elmshorn Bauerweg</t>
  </si>
  <si>
    <t>25335</t>
  </si>
  <si>
    <t>Elmshorn</t>
  </si>
  <si>
    <t>Bauerweg 23</t>
  </si>
  <si>
    <t>4889</t>
  </si>
  <si>
    <t>BwKrhs Westerstede - Appartmenthaus</t>
  </si>
  <si>
    <t>Mozartstr. 13</t>
  </si>
  <si>
    <t>4900</t>
  </si>
  <si>
    <t>HANDWERKSKAMMER GARBSEN</t>
  </si>
  <si>
    <t>4903</t>
  </si>
  <si>
    <t>Geländefahrstrecke Zeithain</t>
  </si>
  <si>
    <t>4906</t>
  </si>
  <si>
    <t>MARINEUNTEROFFIZIERSCHULE PLÖN AUSSENSTELLE GREBIN</t>
  </si>
  <si>
    <t>4909</t>
  </si>
  <si>
    <t>GASTHÖRERWHG AKELEIWEG 6A</t>
  </si>
  <si>
    <t>22607</t>
  </si>
  <si>
    <t>Akeleiweg 6 a</t>
  </si>
  <si>
    <t>4910</t>
  </si>
  <si>
    <t>GASTHÖRERWHG PFERDEWEIDE 5,II, RE</t>
  </si>
  <si>
    <t>Pferdeweide 5</t>
  </si>
  <si>
    <t>4911</t>
  </si>
  <si>
    <t>GASTHÖRERWHG AM LANDPFLEGEHEIM 44E</t>
  </si>
  <si>
    <t>Am Landpflegeheim 44 e</t>
  </si>
  <si>
    <t>4912</t>
  </si>
  <si>
    <t>GASTHÖRERWHG AM LANDPFLEGEHEIM 58,DG, LI</t>
  </si>
  <si>
    <t>Am Landpflegeheim 58</t>
  </si>
  <si>
    <t>4913</t>
  </si>
  <si>
    <t>GASTHÖRERWHG AM LANDPFLEGEHEIM 60,I, LI</t>
  </si>
  <si>
    <t>Am Landpflegeheim 60</t>
  </si>
  <si>
    <t>4914</t>
  </si>
  <si>
    <t>GASTHÖRERWHG AM LANDPFLEGEHEIM 60,DG, LI</t>
  </si>
  <si>
    <t>4916</t>
  </si>
  <si>
    <t>GASTHÖRERWHG BLOMKAMP 128B,I, RE</t>
  </si>
  <si>
    <t>Blomkamp 128 b</t>
  </si>
  <si>
    <t>4917</t>
  </si>
  <si>
    <t>GASTHÖRERWHG BLOMKAMP 128C,I, LI</t>
  </si>
  <si>
    <t>Blomkamp 128 c</t>
  </si>
  <si>
    <t>4918</t>
  </si>
  <si>
    <t>GASTHÖRERWHG BLOMKAMP 128C,I, RE</t>
  </si>
  <si>
    <t>4921</t>
  </si>
  <si>
    <t>GASTHÖRERWHG JOHANNISKRAUTWEG 2</t>
  </si>
  <si>
    <t>Johanniskrautweg 2</t>
  </si>
  <si>
    <t>4922</t>
  </si>
  <si>
    <t>GASTHÖRERWHG MANTEUFFELSTRASSE 46</t>
  </si>
  <si>
    <t>Manteuffelstr. 46</t>
  </si>
  <si>
    <t>4923</t>
  </si>
  <si>
    <t>GASTHÖRERWHG PFERDEWEIDE 11,II, LI</t>
  </si>
  <si>
    <t>Pferdeweide 11</t>
  </si>
  <si>
    <t>4924</t>
  </si>
  <si>
    <t>GASTHÖRERWHG PFERDEWEIDE 5,III, LI</t>
  </si>
  <si>
    <t>4925</t>
  </si>
  <si>
    <t>GASTHÖRERWHG PFERDEWEIDE 9,II, LI</t>
  </si>
  <si>
    <t>Pferdeweide 9</t>
  </si>
  <si>
    <t>4926</t>
  </si>
  <si>
    <t>GASTHÖRERWHG RUGENBARG 122 OG LI</t>
  </si>
  <si>
    <t>Rugenbarg 122 OG</t>
  </si>
  <si>
    <t>4927</t>
  </si>
  <si>
    <t>GASTHÖRERWHG RUGENBARG 126 EG</t>
  </si>
  <si>
    <t>Rugenbarg 126 EG</t>
  </si>
  <si>
    <t>4928</t>
  </si>
  <si>
    <t>GASTHÖRERWHG RUGENBARG 126 OG RE</t>
  </si>
  <si>
    <t>Rugenbarg 126 OG</t>
  </si>
  <si>
    <t>4929</t>
  </si>
  <si>
    <t>GASTHÖRERWHG SCHENEFELDER LANDSTRASSE 126A</t>
  </si>
  <si>
    <t>Schenefelder Landstr. 126 a</t>
  </si>
  <si>
    <t>4930</t>
  </si>
  <si>
    <t>GASTHÖRERWHG STIEFMÜTTERCHENWEG 41B</t>
  </si>
  <si>
    <t>Stiefmütterchenweg 41 b</t>
  </si>
  <si>
    <t>4931</t>
  </si>
  <si>
    <t>GASTHÖRERWHG TAUBNESSELWEG 1</t>
  </si>
  <si>
    <t>Taubnesselweg 1</t>
  </si>
  <si>
    <t>4932</t>
  </si>
  <si>
    <t>GASTHÖRERWHG TAUBNESSELWEG 16</t>
  </si>
  <si>
    <t>Taubnesselweg 16</t>
  </si>
  <si>
    <t>4933</t>
  </si>
  <si>
    <t>GASTHÖRERWHG TAUBNESSELWEG 20</t>
  </si>
  <si>
    <t>Taubnesselweg 20</t>
  </si>
  <si>
    <t>4934</t>
  </si>
  <si>
    <t>GASTHÖRERWHG TIETZESTRASSE 19</t>
  </si>
  <si>
    <t>Tietzestr. 19</t>
  </si>
  <si>
    <t>4935</t>
  </si>
  <si>
    <t>GASTHÖRERWHG TIETZESTRASSE 19B</t>
  </si>
  <si>
    <t>Tietzestr. 19 b</t>
  </si>
  <si>
    <t>4936</t>
  </si>
  <si>
    <t>GASTHÖRERWHG TIETZESTRASSE 21B</t>
  </si>
  <si>
    <t>Tietzestr. 21 b</t>
  </si>
  <si>
    <t>4937</t>
  </si>
  <si>
    <t>GASTHÖRERWHG TIETZESTRASSE 21C</t>
  </si>
  <si>
    <t>Tietzestr. 21 c</t>
  </si>
  <si>
    <t>4940</t>
  </si>
  <si>
    <t>VEBEG GmbH</t>
  </si>
  <si>
    <t>60489</t>
  </si>
  <si>
    <t>Rödelheimer Bahnweg 23</t>
  </si>
  <si>
    <t>4942</t>
  </si>
  <si>
    <t>Zahnarztpraxis Rosengartenstr.</t>
  </si>
  <si>
    <t>Rosengartenstr. 1 - 3</t>
  </si>
  <si>
    <t>4945</t>
  </si>
  <si>
    <t>DSTGEB ZNWG NORD CELLE</t>
  </si>
  <si>
    <t>4947</t>
  </si>
  <si>
    <t>MatLgr Spich II</t>
  </si>
  <si>
    <t>Camp-Spich-Str. 17</t>
  </si>
  <si>
    <t>4948</t>
  </si>
  <si>
    <t>KARRIEREBERATERBÜRO KAISERSLAUTERN</t>
  </si>
  <si>
    <t>4949</t>
  </si>
  <si>
    <t>BMVg Shell-Haus</t>
  </si>
  <si>
    <t>10787</t>
  </si>
  <si>
    <t>Reichpietschufer 60 - 62</t>
  </si>
  <si>
    <t>4950</t>
  </si>
  <si>
    <t>Beratungsbüro Düsseldorf</t>
  </si>
  <si>
    <t>40237</t>
  </si>
  <si>
    <t>Grafenberger Allee 300</t>
  </si>
  <si>
    <t>4951</t>
  </si>
  <si>
    <t>BUNDESNETZAGENTUR</t>
  </si>
  <si>
    <t>Zeppelinstr. 16</t>
  </si>
  <si>
    <t>4952</t>
  </si>
  <si>
    <t>HALLENLAGERFL. NR. 3 VerpflABw</t>
  </si>
  <si>
    <t>Gerhard-Stalling-Str. 11</t>
  </si>
  <si>
    <t>4953</t>
  </si>
  <si>
    <t>Beratungsbüro Ansbach</t>
  </si>
  <si>
    <t>91522</t>
  </si>
  <si>
    <t>Ansbach</t>
  </si>
  <si>
    <t>Schalkhäuser Str. 40</t>
  </si>
  <si>
    <t>4954</t>
  </si>
  <si>
    <t>DstGeb Erfurt Zur Alten Ziegelei</t>
  </si>
  <si>
    <t>99091</t>
  </si>
  <si>
    <t>Zur Alten Ziegelei 16</t>
  </si>
  <si>
    <t>4955</t>
  </si>
  <si>
    <t>DstLg Lörrach Basler Str.</t>
  </si>
  <si>
    <t>79539</t>
  </si>
  <si>
    <t>Lörrach</t>
  </si>
  <si>
    <t>Basler Str. 174</t>
  </si>
  <si>
    <t>4956</t>
  </si>
  <si>
    <t>Beratungsbüro Schwäbisch Gmünd</t>
  </si>
  <si>
    <t>73525</t>
  </si>
  <si>
    <t>Schwäbisch Gmünd</t>
  </si>
  <si>
    <t>Goethestr. 18</t>
  </si>
  <si>
    <t>4957</t>
  </si>
  <si>
    <t>Beratungsbüro Würzburg</t>
  </si>
  <si>
    <t>97084</t>
  </si>
  <si>
    <t>Würzburg</t>
  </si>
  <si>
    <t>Wenzelstr. 19</t>
  </si>
  <si>
    <t>4958</t>
  </si>
  <si>
    <t>DstLg Heilbronn Kaiserstr.</t>
  </si>
  <si>
    <t>74072</t>
  </si>
  <si>
    <t>Heilbronn</t>
  </si>
  <si>
    <t>Kaiserstr. 19</t>
  </si>
  <si>
    <t>4959</t>
  </si>
  <si>
    <t>Beratungsbüro Cloppenburg</t>
  </si>
  <si>
    <t>Lange Str. 67</t>
  </si>
  <si>
    <t>4960</t>
  </si>
  <si>
    <t>Beratungsbüro Siegen</t>
  </si>
  <si>
    <t>57072</t>
  </si>
  <si>
    <t>Siegen</t>
  </si>
  <si>
    <t>Emilienstr. 45</t>
  </si>
  <si>
    <t>4961</t>
  </si>
  <si>
    <t>DstGeb Kaiserslautern Luxemburger Str.</t>
  </si>
  <si>
    <t>Luxemburger Str. 5</t>
  </si>
  <si>
    <t>4962</t>
  </si>
  <si>
    <t>DstLg Offenburg Weingartenstr.</t>
  </si>
  <si>
    <t>77654</t>
  </si>
  <si>
    <t>Offenburg</t>
  </si>
  <si>
    <t>Weingartenstr. 3</t>
  </si>
  <si>
    <t>4963</t>
  </si>
  <si>
    <t>KARRIEREBERATERBÜRO BAD HERSFELD</t>
  </si>
  <si>
    <t>4964</t>
  </si>
  <si>
    <t>Beratungsbüro Göttingen</t>
  </si>
  <si>
    <t>37081</t>
  </si>
  <si>
    <t>Göttingen</t>
  </si>
  <si>
    <t>Bahnhofsallee 5</t>
  </si>
  <si>
    <t>4965</t>
  </si>
  <si>
    <t>Beratungsbüro Braunschweig</t>
  </si>
  <si>
    <t>38118</t>
  </si>
  <si>
    <t>Braunschweig</t>
  </si>
  <si>
    <t>Cyriaksring 10</t>
  </si>
  <si>
    <t>4966</t>
  </si>
  <si>
    <t>DstGeb Ravensburg Gartenstr.</t>
  </si>
  <si>
    <t>88212</t>
  </si>
  <si>
    <t>Ravensburg</t>
  </si>
  <si>
    <t>Gartenstr. 86</t>
  </si>
  <si>
    <t>4967</t>
  </si>
  <si>
    <t>KARRIEREBERATERBÜRO TRAUNSTEIN</t>
  </si>
  <si>
    <t>4968</t>
  </si>
  <si>
    <t>WOHNUNGEN FÜR US STREITKRÄFTE (FRITZHUM VILLAGE)</t>
  </si>
  <si>
    <t>Mozartstr. 2</t>
  </si>
  <si>
    <t>4969</t>
  </si>
  <si>
    <t>DstLg Weiden i.d.OPf. Wörthstr.</t>
  </si>
  <si>
    <t>Wörthstr. 9</t>
  </si>
  <si>
    <t>4970</t>
  </si>
  <si>
    <t>DstGeb Wetzlar Charlotte-Bamberg-Str.</t>
  </si>
  <si>
    <t>35578</t>
  </si>
  <si>
    <t>Wetzlar</t>
  </si>
  <si>
    <t>Charlotte-Bamberg-Str. 2</t>
  </si>
  <si>
    <t>4971</t>
  </si>
  <si>
    <t>Beratungsbüro Bamberg</t>
  </si>
  <si>
    <t>96052</t>
  </si>
  <si>
    <t>Bamberg</t>
  </si>
  <si>
    <t>Pödeldorfer Str. 136</t>
  </si>
  <si>
    <t>4972</t>
  </si>
  <si>
    <t>DstGeb Schleswig Schwarzer Weg</t>
  </si>
  <si>
    <t>Schwarzer Weg 13</t>
  </si>
  <si>
    <t>4973</t>
  </si>
  <si>
    <t>DstGeb Mönchengladbach Lürriper Str.</t>
  </si>
  <si>
    <t>41065</t>
  </si>
  <si>
    <t>Lürriper Str. 52</t>
  </si>
  <si>
    <t>4974</t>
  </si>
  <si>
    <t>DstGeb Gelnhausen</t>
  </si>
  <si>
    <t>4975</t>
  </si>
  <si>
    <t>DstLg Mannheim Columbusstr.</t>
  </si>
  <si>
    <t>68309</t>
  </si>
  <si>
    <t>Columbusstr. 100</t>
  </si>
  <si>
    <t>4976</t>
  </si>
  <si>
    <t>DstGeb Emden Schlesierstr.</t>
  </si>
  <si>
    <t>26723</t>
  </si>
  <si>
    <t>Emden</t>
  </si>
  <si>
    <t>Schlesierstr. 10 - 12</t>
  </si>
  <si>
    <t>4977</t>
  </si>
  <si>
    <t>DstGeb Meppen Schullendamm</t>
  </si>
  <si>
    <t>Schullendamm 4</t>
  </si>
  <si>
    <t>4978</t>
  </si>
  <si>
    <t>DstGeb Wesel Augustastr.</t>
  </si>
  <si>
    <t>46483</t>
  </si>
  <si>
    <t>Augustastr. 12</t>
  </si>
  <si>
    <t>4979</t>
  </si>
  <si>
    <t>DstGeb Bochum Brückstr.</t>
  </si>
  <si>
    <t>44787</t>
  </si>
  <si>
    <t>Bochum</t>
  </si>
  <si>
    <t>Brückstr. 47</t>
  </si>
  <si>
    <t>4980</t>
  </si>
  <si>
    <t>DstGeb Bayreuth Eduard-Bayerlein-Str.</t>
  </si>
  <si>
    <t>95445</t>
  </si>
  <si>
    <t>Bayreuth</t>
  </si>
  <si>
    <t>Eduard-Bayerlein-Str. 5</t>
  </si>
  <si>
    <t>4981</t>
  </si>
  <si>
    <t>DstGeb Münster Von-Steuben-Str.</t>
  </si>
  <si>
    <t>Von-Steuben-Str. 20</t>
  </si>
  <si>
    <t>4982</t>
  </si>
  <si>
    <t>DstGeb Rheine Dutumer Str.</t>
  </si>
  <si>
    <t>48431</t>
  </si>
  <si>
    <t>Dutumer Str. 5</t>
  </si>
  <si>
    <t>4983</t>
  </si>
  <si>
    <t>Beratungsbüro Halberstadt</t>
  </si>
  <si>
    <t>38820</t>
  </si>
  <si>
    <t>Halberstadt</t>
  </si>
  <si>
    <t>Breiter Weg 21 d</t>
  </si>
  <si>
    <t>4984</t>
  </si>
  <si>
    <t>DstGeb Herford Hansastr.</t>
  </si>
  <si>
    <t>32049</t>
  </si>
  <si>
    <t>Herford</t>
  </si>
  <si>
    <t>Hansastr. 33</t>
  </si>
  <si>
    <t>4985</t>
  </si>
  <si>
    <t>DstGeb Trier Schiffstr.</t>
  </si>
  <si>
    <t>54293</t>
  </si>
  <si>
    <t>Schiffstr. 2</t>
  </si>
  <si>
    <t>4986</t>
  </si>
  <si>
    <t>Beratungsbüro Schweinfurt</t>
  </si>
  <si>
    <t>97422</t>
  </si>
  <si>
    <t>Schweinfurt</t>
  </si>
  <si>
    <t>Mainberger Str. 36</t>
  </si>
  <si>
    <t>4987</t>
  </si>
  <si>
    <t>StOSchAnl Pfaffental</t>
  </si>
  <si>
    <t xml:space="preserve">L 178 A </t>
  </si>
  <si>
    <t>4988</t>
  </si>
  <si>
    <t>DstGeb Dortmund Ostenhellweg</t>
  </si>
  <si>
    <t>44135</t>
  </si>
  <si>
    <t>Dortmund</t>
  </si>
  <si>
    <t>Ostenhellweg 35</t>
  </si>
  <si>
    <t>4989</t>
  </si>
  <si>
    <t>DstGeb Aurich Hoheberger Weg</t>
  </si>
  <si>
    <t>26603</t>
  </si>
  <si>
    <t>Hoheberger Weg 36</t>
  </si>
  <si>
    <t>4990</t>
  </si>
  <si>
    <t>Beratungsbüro Bremerhaven</t>
  </si>
  <si>
    <t>27568</t>
  </si>
  <si>
    <t>Bürgermeister-Smidt-Str. 16 - 18</t>
  </si>
  <si>
    <t>4991</t>
  </si>
  <si>
    <t>DstGeb Arnsberg Clemens-August-Str.</t>
  </si>
  <si>
    <t>59821</t>
  </si>
  <si>
    <t>Arnsberg</t>
  </si>
  <si>
    <t>Clemens-August-Str. 15</t>
  </si>
  <si>
    <t>4992</t>
  </si>
  <si>
    <t>Beratungsbüro Zwickau</t>
  </si>
  <si>
    <t>08056</t>
  </si>
  <si>
    <t>Zwickau</t>
  </si>
  <si>
    <t>Innere Plauensche Str. 31</t>
  </si>
  <si>
    <t>4993</t>
  </si>
  <si>
    <t>DstLg Suhl Friedrich-König-Str.</t>
  </si>
  <si>
    <t>98527</t>
  </si>
  <si>
    <t>Suhl</t>
  </si>
  <si>
    <t>Friedrich-König-Str. 6</t>
  </si>
  <si>
    <t>4994</t>
  </si>
  <si>
    <t>DstLg Jena Leutragraben</t>
  </si>
  <si>
    <t>07743</t>
  </si>
  <si>
    <t>Jena</t>
  </si>
  <si>
    <t>Leutragraben 2 - 4</t>
  </si>
  <si>
    <t>4995</t>
  </si>
  <si>
    <t>DstLg Erfurt Krämpferstr.</t>
  </si>
  <si>
    <t>99084</t>
  </si>
  <si>
    <t>Krämpferstr. 4</t>
  </si>
  <si>
    <t>4996</t>
  </si>
  <si>
    <t>DstGeb Recklinghausen</t>
  </si>
  <si>
    <t>4997</t>
  </si>
  <si>
    <t>StOÜbPl Donaueschingen - standortnahe Übungsräume</t>
  </si>
  <si>
    <t xml:space="preserve">Gewann Schlechte </t>
  </si>
  <si>
    <t>4998</t>
  </si>
  <si>
    <t>Beratungsbüro Oldenburg (Oldenburg)</t>
  </si>
  <si>
    <t>26123</t>
  </si>
  <si>
    <t>Donnerschweer Str. 4</t>
  </si>
  <si>
    <t>4999</t>
  </si>
  <si>
    <t>Beratungsbüro Halle (Saale)</t>
  </si>
  <si>
    <t>06108</t>
  </si>
  <si>
    <t>Halle (Saale)</t>
  </si>
  <si>
    <t>Große Ulrichstr. 57</t>
  </si>
  <si>
    <t>5000</t>
  </si>
  <si>
    <t>DstLg Cottbus Brandenburger Platz</t>
  </si>
  <si>
    <t>03046</t>
  </si>
  <si>
    <t>Brandenburger Platz 59</t>
  </si>
  <si>
    <t>5001</t>
  </si>
  <si>
    <t>DstGeb Neubrandenburg Ponyweg</t>
  </si>
  <si>
    <t>17034</t>
  </si>
  <si>
    <t>Ponyweg 37 - 43</t>
  </si>
  <si>
    <t>5002</t>
  </si>
  <si>
    <t>DstGeb Kempten (Allgäu) Fischerstr.</t>
  </si>
  <si>
    <t>87435</t>
  </si>
  <si>
    <t>Fischerstr. 19</t>
  </si>
  <si>
    <t>5003</t>
  </si>
  <si>
    <t>DstGeb Jülich Poststr.</t>
  </si>
  <si>
    <t>Poststr. 18</t>
  </si>
  <si>
    <t>5004</t>
  </si>
  <si>
    <t>DstGeb Berlin Reinhardtstr.</t>
  </si>
  <si>
    <t>Reinhardtstr. 52</t>
  </si>
  <si>
    <t>5005</t>
  </si>
  <si>
    <t>DstGeb Berlin Friedrichstr.</t>
  </si>
  <si>
    <t>Friedrichstr. 147</t>
  </si>
  <si>
    <t>5006</t>
  </si>
  <si>
    <t>DstGeb Darmstadt Nieder-Ramstädter Str.</t>
  </si>
  <si>
    <t>64283</t>
  </si>
  <si>
    <t>Nieder-Ramstädter Str. 18 - 20</t>
  </si>
  <si>
    <t>5007</t>
  </si>
  <si>
    <t>DstGeb Stade Holzstr.</t>
  </si>
  <si>
    <t>21682</t>
  </si>
  <si>
    <t>Stade</t>
  </si>
  <si>
    <t>Holzstr. 27</t>
  </si>
  <si>
    <t>5008</t>
  </si>
  <si>
    <t>DstGeb Freiburg im Breisgau Colombistr.</t>
  </si>
  <si>
    <t>79098</t>
  </si>
  <si>
    <t>Colombistr. 17</t>
  </si>
  <si>
    <t>5009</t>
  </si>
  <si>
    <t>DstGeb Hagen Körnerstr.</t>
  </si>
  <si>
    <t>58095</t>
  </si>
  <si>
    <t>Hagen</t>
  </si>
  <si>
    <t>Körnerstr. 98 - 100</t>
  </si>
  <si>
    <t>5010</t>
  </si>
  <si>
    <t>DstGeb Neuruppin Trenckmannstr.</t>
  </si>
  <si>
    <t>16816</t>
  </si>
  <si>
    <t>Neuruppin</t>
  </si>
  <si>
    <t>Trenckmannstr. 15</t>
  </si>
  <si>
    <t>5011</t>
  </si>
  <si>
    <t>DstLg Lüneburg Hindenburgstr.</t>
  </si>
  <si>
    <t>21335</t>
  </si>
  <si>
    <t>Hindenburgstr. 1 a</t>
  </si>
  <si>
    <t>5012</t>
  </si>
  <si>
    <t>Beratungsbüro Leipzig</t>
  </si>
  <si>
    <t>04109</t>
  </si>
  <si>
    <t>Hainstr. 5 - 7</t>
  </si>
  <si>
    <t>5013</t>
  </si>
  <si>
    <t>DstGeb Donaueschingen Karlstr.</t>
  </si>
  <si>
    <t>Karlstr. 4</t>
  </si>
  <si>
    <t>5014</t>
  </si>
  <si>
    <t>DstGeb Bad Segeberg Hamburger Str.</t>
  </si>
  <si>
    <t>23795</t>
  </si>
  <si>
    <t>Bad Segeberg</t>
  </si>
  <si>
    <t>Hamburger Str. 14</t>
  </si>
  <si>
    <t>5015</t>
  </si>
  <si>
    <t>DstGeb Itzehoe Berliner Platz</t>
  </si>
  <si>
    <t>25524</t>
  </si>
  <si>
    <t>Itzehoe</t>
  </si>
  <si>
    <t>Berliner Platz 1</t>
  </si>
  <si>
    <t>5016</t>
  </si>
  <si>
    <t>DstGeb Düsseldorf Füllenbachstr.</t>
  </si>
  <si>
    <t>40474</t>
  </si>
  <si>
    <t>Füllenbachstr. 8</t>
  </si>
  <si>
    <t>5017</t>
  </si>
  <si>
    <t>DstGeb Celle Sankt-Georg-Str.</t>
  </si>
  <si>
    <t>29221</t>
  </si>
  <si>
    <t>Sankt-Georg-Str. 2</t>
  </si>
  <si>
    <t>5018</t>
  </si>
  <si>
    <t>DstGeb Aschaffenburg Würzburger Str.</t>
  </si>
  <si>
    <t>63743</t>
  </si>
  <si>
    <t>Aschaffenburg</t>
  </si>
  <si>
    <t>Würzburger Str. 152</t>
  </si>
  <si>
    <t>5019</t>
  </si>
  <si>
    <t>DstGeb Bremerhaven Hoebelstr.</t>
  </si>
  <si>
    <t>27572</t>
  </si>
  <si>
    <t>Hoebelstr. 23</t>
  </si>
  <si>
    <t>5020</t>
  </si>
  <si>
    <t>DstGeb Hamburg Liebigstr.</t>
  </si>
  <si>
    <t>22113</t>
  </si>
  <si>
    <t>Liebigstr. 69</t>
  </si>
  <si>
    <t>5021</t>
  </si>
  <si>
    <t>DstGeb Erfurt II</t>
  </si>
  <si>
    <t>5022</t>
  </si>
  <si>
    <t>DstGeb Hamburg August-Krogmann-Str.</t>
  </si>
  <si>
    <t>22159</t>
  </si>
  <si>
    <t>August-Krogmann-Str. 52</t>
  </si>
  <si>
    <t>5023</t>
  </si>
  <si>
    <t>DstGeb Oranienburg I</t>
  </si>
  <si>
    <t>16515</t>
  </si>
  <si>
    <t>Oranienburg</t>
  </si>
  <si>
    <t>Stralsunder Str. 30</t>
  </si>
  <si>
    <t>5024</t>
  </si>
  <si>
    <t>DstGeb Zweibrücken Pasteurstr.</t>
  </si>
  <si>
    <t>Pasteurstr. 2</t>
  </si>
  <si>
    <t>5025</t>
  </si>
  <si>
    <t>DstGeb Kaiserslautern Brüsseler Str.</t>
  </si>
  <si>
    <t>Brüsseler Str. 5</t>
  </si>
  <si>
    <t>5026</t>
  </si>
  <si>
    <t>DstLg Magdeburg Am Buckauer Tor</t>
  </si>
  <si>
    <t>39104</t>
  </si>
  <si>
    <t>Magdeburg</t>
  </si>
  <si>
    <t>Am Buckauer Tor 2</t>
  </si>
  <si>
    <t>5027</t>
  </si>
  <si>
    <t>DstGeb Rendsburg Am Gerhardsdamm</t>
  </si>
  <si>
    <t>Am Gerhardsdamm 4</t>
  </si>
  <si>
    <t>5028</t>
  </si>
  <si>
    <t>DstGeb Hamburg Stephanstr.</t>
  </si>
  <si>
    <t>22047</t>
  </si>
  <si>
    <t>Stephanstr. 152</t>
  </si>
  <si>
    <t>5029</t>
  </si>
  <si>
    <t>DstGeb Visselhövede Celler Str.</t>
  </si>
  <si>
    <t>Celler Str. 60</t>
  </si>
  <si>
    <t>5031</t>
  </si>
  <si>
    <t>DstLg Bonn Königswinterer Str. 101</t>
  </si>
  <si>
    <t>Königswinterer Str. 101</t>
  </si>
  <si>
    <t>5032</t>
  </si>
  <si>
    <t>DstGeb Troisdorf Camp-Spich-Str.</t>
  </si>
  <si>
    <t>Camp-Spich-Str. 73</t>
  </si>
  <si>
    <t>5036</t>
  </si>
  <si>
    <t>DstGeb Hamburg Lesserstr.</t>
  </si>
  <si>
    <t>Lesserstr. 180 a</t>
  </si>
  <si>
    <t>5037</t>
  </si>
  <si>
    <t>Einzelkämpferausbildungslager</t>
  </si>
  <si>
    <t>Rommelstr. 2</t>
  </si>
  <si>
    <t>5038</t>
  </si>
  <si>
    <t>Geländebetreuung Oerbke</t>
  </si>
  <si>
    <t>Oerbke</t>
  </si>
  <si>
    <t>The Strand LAD 4</t>
  </si>
  <si>
    <t>5039</t>
  </si>
  <si>
    <t>TrÜbPl Bergen (NATO) - Scheibenhof Fallingbostel</t>
  </si>
  <si>
    <t>Scheibenhof MPBW 2</t>
  </si>
  <si>
    <t>5040</t>
  </si>
  <si>
    <t>DstLg Bonn Johanna-Kinkel-Str.</t>
  </si>
  <si>
    <t>Johanna-Kinkel-Str. 2 - 4</t>
  </si>
  <si>
    <t>5041</t>
  </si>
  <si>
    <t>Beratungsbüro Osnabrück</t>
  </si>
  <si>
    <t>49080</t>
  </si>
  <si>
    <t>Koksche Str. 8</t>
  </si>
  <si>
    <t>5047</t>
  </si>
  <si>
    <t>DstLg Mainz Wilhelm-Theodor-Römheld-Str.</t>
  </si>
  <si>
    <t>55130</t>
  </si>
  <si>
    <t>Wilhelm-Theodor-Römheld-Str. 22</t>
  </si>
  <si>
    <t>5048</t>
  </si>
  <si>
    <t>DstLg Detmold Heidenoldendorfer Str.</t>
  </si>
  <si>
    <t>32758</t>
  </si>
  <si>
    <t>Detmold</t>
  </si>
  <si>
    <t>Heidenoldendorfer Str. 136</t>
  </si>
  <si>
    <t>5051</t>
  </si>
  <si>
    <t>DstLg Hamburg Heidenkampsweg</t>
  </si>
  <si>
    <t>20097</t>
  </si>
  <si>
    <t>Heidenkampsweg 51 - 57</t>
  </si>
  <si>
    <t>5052</t>
  </si>
  <si>
    <t>DstLg Wilhelmshaven Kurze Str.</t>
  </si>
  <si>
    <t>26832</t>
  </si>
  <si>
    <t>Kurze Str. 11</t>
  </si>
  <si>
    <t>5053</t>
  </si>
  <si>
    <t>DstLg Wilhelmshaven Peterstr.</t>
  </si>
  <si>
    <t>Peterstr. 106</t>
  </si>
  <si>
    <t>5054</t>
  </si>
  <si>
    <t>DstLg Wilhelmshaven</t>
  </si>
  <si>
    <t>5055</t>
  </si>
  <si>
    <t>DstLg Dresden Wiener Str.</t>
  </si>
  <si>
    <t>01069</t>
  </si>
  <si>
    <t>Wiener Str. 38/40/42</t>
  </si>
  <si>
    <t>5058</t>
  </si>
  <si>
    <t>DstLg Hanau Sophie-Scholl-Platz</t>
  </si>
  <si>
    <t>63452</t>
  </si>
  <si>
    <t>Hanau</t>
  </si>
  <si>
    <t>Sophie-Scholl-Platz 2</t>
  </si>
  <si>
    <t>5059</t>
  </si>
  <si>
    <t>DstLg Regensburg Äußere Wiener Str.</t>
  </si>
  <si>
    <t>93055</t>
  </si>
  <si>
    <t>Äußere Wiener Str. 12 - 16</t>
  </si>
  <si>
    <t>5060</t>
  </si>
  <si>
    <t>DstGeb Essen Hindenburgstr.</t>
  </si>
  <si>
    <t>Hindenburgstr. 25 - 27</t>
  </si>
  <si>
    <t>5062</t>
  </si>
  <si>
    <t>DstLg Bonn Godesberger Allee 115-121</t>
  </si>
  <si>
    <t>Godesberger Allee 115 -121</t>
  </si>
  <si>
    <t>5063</t>
  </si>
  <si>
    <t>Campus Flamersheim</t>
  </si>
  <si>
    <t>Geierstr. 7</t>
  </si>
  <si>
    <t>5064</t>
  </si>
  <si>
    <t>Beratungsbüro Bad Reichenhall</t>
  </si>
  <si>
    <t>Heilingbrunnerstr. 2</t>
  </si>
  <si>
    <t>5066</t>
  </si>
  <si>
    <t>DstLg Sarstedt Helperder Str.</t>
  </si>
  <si>
    <t>31157</t>
  </si>
  <si>
    <t>Sarstedt</t>
  </si>
  <si>
    <t>Helperder Str. 1</t>
  </si>
  <si>
    <t>5067</t>
  </si>
  <si>
    <t>DstLg Fulda Heinrichstr.</t>
  </si>
  <si>
    <t>36037</t>
  </si>
  <si>
    <t>Fulda</t>
  </si>
  <si>
    <t>Heinrichstr. 9</t>
  </si>
  <si>
    <t>5069</t>
  </si>
  <si>
    <t>Oberst-Hauschild-Kaserne - VEGIS Appartments</t>
  </si>
  <si>
    <t>Alte Hohl 40</t>
  </si>
  <si>
    <t>5071</t>
  </si>
  <si>
    <t>UniBw München - Cyber</t>
  </si>
  <si>
    <t>81739</t>
  </si>
  <si>
    <t>Carl-Wery-Str. 18 - 28</t>
  </si>
  <si>
    <t>5072</t>
  </si>
  <si>
    <t>UniBw München - Klinische Psychologie</t>
  </si>
  <si>
    <t>80803</t>
  </si>
  <si>
    <t>Karl-Theodor-Str. 69</t>
  </si>
  <si>
    <t>5073</t>
  </si>
  <si>
    <t>Oberst-Hauschild-Kaserne - Appartments Gemeinschaftsklinikum</t>
  </si>
  <si>
    <t>Robert-Koch-Str. 12a - 12d</t>
  </si>
  <si>
    <t>5074</t>
  </si>
  <si>
    <t>DstLg Schwetzingen Friedrichsfelder Landstr.</t>
  </si>
  <si>
    <t>68723</t>
  </si>
  <si>
    <t>Schwetzingen</t>
  </si>
  <si>
    <t>Friedrichsfelder Landstr. 31</t>
  </si>
  <si>
    <t>5075</t>
  </si>
  <si>
    <t>DstLg Köln Gereonstr.</t>
  </si>
  <si>
    <t>50670</t>
  </si>
  <si>
    <t>Gereonstr. 1 - 3</t>
  </si>
  <si>
    <t>5076</t>
  </si>
  <si>
    <t>Berufsbildungswerk Nordhessen</t>
  </si>
  <si>
    <t>34454</t>
  </si>
  <si>
    <t>Bad Arolsen</t>
  </si>
  <si>
    <t>Mengeringhäuser Str. 3</t>
  </si>
  <si>
    <t>5077</t>
  </si>
  <si>
    <t>DstLg Recklinghausen Herner Str.</t>
  </si>
  <si>
    <t>45657</t>
  </si>
  <si>
    <t>Recklinghausen</t>
  </si>
  <si>
    <t>Herner Str. 33 - 39</t>
  </si>
  <si>
    <t>5078</t>
  </si>
  <si>
    <t>DstLg Mannheim Willy-Brandt-Platz</t>
  </si>
  <si>
    <t>68161</t>
  </si>
  <si>
    <t>Willy-Brandt-Platz 5 - 7</t>
  </si>
  <si>
    <t>5080</t>
  </si>
  <si>
    <t>Beratungsbüro Eutin</t>
  </si>
  <si>
    <t>Plöner Str. 1 - 3</t>
  </si>
  <si>
    <t>5081</t>
  </si>
  <si>
    <t>Beratungsbüro Lüneburg</t>
  </si>
  <si>
    <t>Bleckeder Landstr. 22</t>
  </si>
  <si>
    <t>5082</t>
  </si>
  <si>
    <t>DstLg Köln August-Horch-Str.</t>
  </si>
  <si>
    <t>August-Horch-Str. 1</t>
  </si>
  <si>
    <t>5083</t>
  </si>
  <si>
    <t>DstLg Euskirchen Otto-Lilienthal-Str.</t>
  </si>
  <si>
    <t>Otto-Lilienthal-Str. 11</t>
  </si>
  <si>
    <t>5090</t>
  </si>
  <si>
    <t>DstGeb Lurgiallee</t>
  </si>
  <si>
    <t>PLZ / Ort:</t>
  </si>
  <si>
    <t>Liegenschaftswärmekonto</t>
  </si>
  <si>
    <t>Kompetenzzentrum:</t>
  </si>
  <si>
    <t>Straße:</t>
  </si>
  <si>
    <t>BwDLZ:</t>
  </si>
  <si>
    <t>KWK</t>
  </si>
  <si>
    <t>Brennstoffzelle</t>
  </si>
  <si>
    <t>Absorptionskältemaschine</t>
  </si>
  <si>
    <t>Adsorptionskältemaschine</t>
  </si>
  <si>
    <t>Wärmepumpe</t>
  </si>
  <si>
    <t>Gasmotorbetriebene-Kältemaschine</t>
  </si>
  <si>
    <t>12345</t>
  </si>
  <si>
    <t xml:space="preserve">Anlagentechnik / Anlagenart </t>
  </si>
  <si>
    <t>ermittelter Wert aus dem Nachweis über die Einhaltung des Gebäudeenergiegesetzes (GEG)</t>
  </si>
  <si>
    <t>gebucht</t>
  </si>
  <si>
    <t>Prognosewerte lt. Planung (z.B. Jahressimulation aus MPL-Gutachten) oder Abrechnungswerte lt. BeWiWärme / Aufteilung nach Neu bzw. Bestand, nur bei Bedarf!</t>
  </si>
  <si>
    <t>[Datum]</t>
  </si>
  <si>
    <t>[10-stellig]</t>
  </si>
  <si>
    <t>R</t>
  </si>
  <si>
    <t>Bauunter-lage</t>
  </si>
  <si>
    <t>Projektbezeichnung</t>
  </si>
  <si>
    <t>Projekt-Nr.:</t>
  </si>
  <si>
    <t>Pellet-Wärmeerzeuger 800 kW</t>
  </si>
  <si>
    <t>Jahreswärmeenergie</t>
  </si>
  <si>
    <t>vorhanden **</t>
  </si>
  <si>
    <t>Wirtschaftseinheit der Bundeswehr:</t>
  </si>
  <si>
    <t>Jahreswärmeenergie der gesamten Liegenschaft</t>
  </si>
  <si>
    <t>(gemessen oder errechnet)</t>
  </si>
  <si>
    <t>Bezugsjahr:</t>
  </si>
  <si>
    <t>BM-Art*</t>
  </si>
  <si>
    <t>gebucht /</t>
  </si>
  <si>
    <t>reserviert</t>
  </si>
  <si>
    <t>verfügbares Wärme-Guthaben aus EE-/Ersatz-Anlagen</t>
  </si>
  <si>
    <t>Nutzung anderer Möglichkeiten anstelle von EE § (42 - 45, 53)</t>
  </si>
  <si>
    <t>Bei Zubau weiterer EE-Wärmeerzeugungsanlagen ist die Liste entsprechend zu erweitern.</t>
  </si>
  <si>
    <t>Gutschriftkonto aus  EE-Anlagen</t>
  </si>
  <si>
    <t>****</t>
  </si>
  <si>
    <t>Ersatz-Anlagen****</t>
  </si>
  <si>
    <t>EE-Anlagen***</t>
  </si>
  <si>
    <t>davon durch EE-Anlagen erzeugt</t>
  </si>
  <si>
    <t>davon durch EE- und Ersatz-Anlagen erzeugt</t>
  </si>
  <si>
    <t>Nutzung EE gemäß § (35-41, 52)</t>
  </si>
  <si>
    <t>Hinweise
zur Nutzung des Dokuments für die Führung des LWK gemäß
"Verfahrensregelung zur Nutzung EE gemäß GEG in Bundeswehr-Liegenschaften"</t>
  </si>
  <si>
    <t>folgende BM-Arten sind hier möglich: N für Neubau / R für grundlegende Renovierung</t>
  </si>
  <si>
    <r>
      <t>Allgemein</t>
    </r>
    <r>
      <rPr>
        <sz val="10"/>
        <rFont val="Times New Roman"/>
        <family val="1"/>
      </rPr>
      <t xml:space="preserve"> 
</t>
    </r>
    <r>
      <rPr>
        <sz val="10"/>
        <color rgb="FFFF0000"/>
        <rFont val="Times New Roman"/>
        <family val="1"/>
      </rPr>
      <t>Das Konto ist bei der ersten verpflichtenden Baumaßnahme in einer Liegenschaft für diese Liegenschaft zu eröffnen.</t>
    </r>
    <r>
      <rPr>
        <sz val="10"/>
        <rFont val="Times New Roman"/>
        <family val="1"/>
      </rPr>
      <t xml:space="preserve">
Eintragungen in den Blättern 1 und 2 sind nur in den weißen eingerahmten Feldern erforderlich. Die Inhalte aller anderen eingerahmten Felder werden automatisch berechnet und dargestellt. Diese Felder sind gegen Veränderung geschützt (siehe auch die beiden Muster).
</t>
    </r>
    <r>
      <rPr>
        <strike/>
        <sz val="10"/>
        <color rgb="FFFF0000"/>
        <rFont val="Times New Roman"/>
        <family val="1"/>
      </rPr>
      <t xml:space="preserve">Das hellblau unterlegte Feld im Blatt 1 zeigt in roter Schrift die aktuell zur Verfügung stehende EE-Jahreswärmearbeit, die aus den erzeugten Erneuerbaren Energien errechnet wurde und für weitere Gebäude genutzt werden kann.
Der darin enthaltene Anteil an EE-Jahreswärmearbeit, der in angelaufenen Neubaumaßnahmen bereits gebunden ist, ist separat ausgewiesen. </t>
    </r>
  </si>
  <si>
    <r>
      <rPr>
        <sz val="10"/>
        <rFont val="Times New Roman"/>
        <family val="1"/>
      </rPr>
      <t xml:space="preserve">Das </t>
    </r>
    <r>
      <rPr>
        <b/>
        <sz val="10"/>
        <rFont val="Times New Roman"/>
        <family val="1"/>
      </rPr>
      <t>Blatt 1</t>
    </r>
    <r>
      <rPr>
        <sz val="10"/>
        <rFont val="Times New Roman"/>
        <family val="1"/>
      </rPr>
      <t xml:space="preserve"> des LWK's dient der </t>
    </r>
    <r>
      <rPr>
        <b/>
        <sz val="10"/>
        <rFont val="Times New Roman"/>
        <family val="1"/>
      </rPr>
      <t>Dokumentation der durch EE-Anlagen und Ersatz-Anlagen erzeugten und verfügbaren Jahreswärmeenergie</t>
    </r>
    <r>
      <rPr>
        <sz val="10"/>
        <rFont val="Times New Roman"/>
        <family val="1"/>
      </rPr>
      <t>.
Im Kopfteil sind Angaben zur Liegenschaft zu machen sowie die Jahreswärmeenergie der Liegenschaft mit Angabe des Bezugsjahres anzugeben.</t>
    </r>
  </si>
  <si>
    <t>Im anschließenden Teil sind die im LWK zu berücksichtigenden Nutzungsarten gem. GEG auszwählen und in der Spalte "Anlagfentechnik/ Anlagenart" die in der zentralen WEA eingesetzten Anlagentechniken bzw. -arten einschließlich Leistung zu benennen.
In der Spalte "Jahreswärmeenergie vorhanden" ist die rechnerisch mögliche bzw. gemessene Jahreswärmeenergie die zur "Abbuchung" zur Verfügung steht einzutragen. In der letzten Spalte werden zu Kontrolle die in Blatt 2 bereits gebuchten und reservierten Jahreswärmeenergiemengen ausgewiesen.</t>
  </si>
  <si>
    <r>
      <rPr>
        <sz val="10"/>
        <rFont val="Times New Roman"/>
        <family val="1"/>
      </rPr>
      <t>In</t>
    </r>
    <r>
      <rPr>
        <b/>
        <sz val="10"/>
        <rFont val="Times New Roman"/>
        <family val="1"/>
      </rPr>
      <t xml:space="preserve"> Blatt 2</t>
    </r>
    <r>
      <rPr>
        <sz val="10"/>
        <rFont val="Times New Roman"/>
        <family val="1"/>
      </rPr>
      <t xml:space="preserve"> des LWK sind Zeile für Zeile die wichtigsten Gebäude- bzw. Proektdaten (Projektbezeichnung, BM-Art, Projekt-Nr., Datum der Bauunterlage) einzutragen. In der Spalte "gebucht" ist ein "x" einzutragen, sobald das Gebäude an den Nutzer übergeben worden ist. Die Eintragung der im "Nachweis über die Einhaltung des GEG" dokumentierten </t>
    </r>
    <r>
      <rPr>
        <b/>
        <sz val="10"/>
        <rFont val="Times New Roman"/>
        <family val="1"/>
      </rPr>
      <t>Buchungswerte Q</t>
    </r>
    <r>
      <rPr>
        <b/>
        <vertAlign val="subscript"/>
        <sz val="10"/>
        <rFont val="Times New Roman"/>
        <family val="1"/>
      </rPr>
      <t>Deck</t>
    </r>
    <r>
      <rPr>
        <b/>
        <sz val="10"/>
        <rFont val="Times New Roman"/>
        <family val="1"/>
      </rPr>
      <t xml:space="preserve"> hat in Abhängigkeit der zu berücksichtigenden Anlagentechnik </t>
    </r>
    <r>
      <rPr>
        <sz val="10"/>
        <rFont val="Times New Roman"/>
        <family val="1"/>
      </rPr>
      <t>zu erfolgen.</t>
    </r>
  </si>
  <si>
    <t>Röhrenkollektoren 150 m2</t>
  </si>
  <si>
    <r>
      <t>Erdgas-BHKW 160 kW</t>
    </r>
    <r>
      <rPr>
        <vertAlign val="subscript"/>
        <sz val="10"/>
        <rFont val="Tahoma"/>
        <family val="2"/>
      </rPr>
      <t>th</t>
    </r>
  </si>
  <si>
    <t>gemäß LWK, Blatt 1, lfd. Nr.</t>
  </si>
  <si>
    <t>Summe:</t>
  </si>
  <si>
    <t>Beispiel zur Verfahrensregelung</t>
  </si>
  <si>
    <t>Dem Kontoführer verbleiben demnach für künftige Baumaßnahmen 4.423.000 kWh/a.</t>
  </si>
  <si>
    <r>
      <t xml:space="preserve">Liegenschaftswärmekonto (LSWK) gemäß Bereichserlass </t>
    </r>
    <r>
      <rPr>
        <b/>
        <sz val="11"/>
        <rFont val="Tahoma"/>
        <family val="2"/>
      </rPr>
      <t>zur Nutzung erneuerbarer Energien (EE)</t>
    </r>
  </si>
  <si>
    <t>Eröffnungsjahr LSWK:</t>
  </si>
  <si>
    <r>
      <t>Q</t>
    </r>
    <r>
      <rPr>
        <vertAlign val="subscript"/>
        <sz val="10"/>
        <rFont val="Tahoma"/>
        <family val="2"/>
      </rPr>
      <t xml:space="preserve">LSWK </t>
    </r>
    <r>
      <rPr>
        <sz val="10"/>
        <rFont val="Tahoma"/>
        <family val="2"/>
      </rPr>
      <t>gebucht</t>
    </r>
  </si>
  <si>
    <r>
      <t>Q</t>
    </r>
    <r>
      <rPr>
        <vertAlign val="subscript"/>
        <sz val="10"/>
        <rFont val="Tahoma"/>
        <family val="2"/>
      </rPr>
      <t xml:space="preserve">LSWK </t>
    </r>
    <r>
      <rPr>
        <sz val="10"/>
        <rFont val="Tahoma"/>
        <family val="2"/>
      </rPr>
      <t>reserviert</t>
    </r>
  </si>
  <si>
    <t>gebucht ***</t>
  </si>
  <si>
    <t>bei erfolgter Bauübergabe ist hier ein "x" einzutragen</t>
  </si>
  <si>
    <r>
      <t xml:space="preserve">In diesem Beispiel, mit dem das Verfahren und seine Wirkung verdeutlicht werden sollen, erzeugt im Bezugsjahr 2020 eine zentrale WEA mit 4.000 kW Gesamtanlagenleistung eine </t>
    </r>
    <r>
      <rPr>
        <u/>
        <sz val="10"/>
        <rFont val="Tahoma"/>
        <family val="2"/>
      </rPr>
      <t>Jahreswärmeenergie</t>
    </r>
    <r>
      <rPr>
        <sz val="10"/>
        <rFont val="Tahoma"/>
        <family val="2"/>
      </rPr>
      <t xml:space="preserve"> von </t>
    </r>
    <r>
      <rPr>
        <u/>
        <sz val="10"/>
        <rFont val="Tahoma"/>
        <family val="2"/>
      </rPr>
      <t>8.800.000 kWh</t>
    </r>
    <r>
      <rPr>
        <sz val="10"/>
        <rFont val="Tahoma"/>
        <family val="2"/>
      </rPr>
      <t>.</t>
    </r>
  </si>
  <si>
    <r>
      <t xml:space="preserve">Ein für den Grund- und Mittellastbetrieb geplanter </t>
    </r>
    <r>
      <rPr>
        <u/>
        <sz val="10"/>
        <rFont val="Tahoma"/>
        <family val="2"/>
      </rPr>
      <t>Biomassekessel</t>
    </r>
    <r>
      <rPr>
        <sz val="10"/>
        <rFont val="Tahoma"/>
        <family val="2"/>
      </rPr>
      <t xml:space="preserve"> von </t>
    </r>
    <r>
      <rPr>
        <u/>
        <sz val="10"/>
        <rFont val="Tahoma"/>
        <family val="2"/>
      </rPr>
      <t>800 kW</t>
    </r>
    <r>
      <rPr>
        <sz val="10"/>
        <rFont val="Tahoma"/>
        <family val="2"/>
      </rPr>
      <t xml:space="preserve"> Nennwärmeleistung erzeugt mit </t>
    </r>
    <r>
      <rPr>
        <u/>
        <sz val="10"/>
        <rFont val="Tahoma"/>
        <family val="2"/>
      </rPr>
      <t xml:space="preserve">3.200.000 kWh/a </t>
    </r>
    <r>
      <rPr>
        <sz val="10"/>
        <rFont val="Tahoma"/>
        <family val="2"/>
      </rPr>
      <t>einen Anteil von 36 % der Gesamt-Jahreswärmeenergie.</t>
    </r>
  </si>
  <si>
    <r>
      <t xml:space="preserve">Zur Eigenstromerzeugung für die Liegenschaft soll innerhalb der WEA die </t>
    </r>
    <r>
      <rPr>
        <u/>
        <sz val="10"/>
        <rFont val="Tahoma"/>
        <family val="2"/>
      </rPr>
      <t>KWK</t>
    </r>
    <r>
      <rPr>
        <sz val="10"/>
        <rFont val="Tahoma"/>
        <family val="2"/>
      </rPr>
      <t xml:space="preserve">-Technik genutzt und ein BHKW mit einer thermischen Leistung von </t>
    </r>
    <r>
      <rPr>
        <u/>
        <sz val="10"/>
        <rFont val="Tahoma"/>
        <family val="2"/>
      </rPr>
      <t>160 kW</t>
    </r>
    <r>
      <rPr>
        <sz val="10"/>
        <rFont val="Tahoma"/>
        <family val="2"/>
      </rPr>
      <t xml:space="preserve"> und einer Jahreswärmeenergie von </t>
    </r>
    <r>
      <rPr>
        <u/>
        <sz val="10"/>
        <rFont val="Tahoma"/>
        <family val="2"/>
      </rPr>
      <t>1.250.000 kWh</t>
    </r>
    <r>
      <rPr>
        <sz val="10"/>
        <rFont val="Tahoma"/>
        <family val="2"/>
      </rPr>
      <t>, eingesetzt werden.</t>
    </r>
  </si>
  <si>
    <r>
      <t xml:space="preserve">Die Nutzungsart und Anlagentechnik/Anlagenart sowie die zuvor genannten Jahreswärmeenergiemengen sind </t>
    </r>
    <r>
      <rPr>
        <b/>
        <sz val="10"/>
        <rFont val="Tahoma"/>
        <family val="2"/>
      </rPr>
      <t>in</t>
    </r>
    <r>
      <rPr>
        <sz val="10"/>
        <rFont val="Tahoma"/>
        <family val="2"/>
      </rPr>
      <t xml:space="preserve"> </t>
    </r>
    <r>
      <rPr>
        <b/>
        <sz val="10"/>
        <rFont val="Tahoma"/>
        <family val="2"/>
      </rPr>
      <t xml:space="preserve">Blatt 1 des LSWK </t>
    </r>
    <r>
      <rPr>
        <sz val="10"/>
        <rFont val="Tahoma"/>
        <family val="2"/>
      </rPr>
      <t>einzustellen bzw. einzugeben.</t>
    </r>
  </si>
  <si>
    <t>Da die oben erwähnte zweite Neubaumaßnahme, das Stabsgebäude, noch nicht übergeben worden ist, ist dieses mit dem Buchungswert von in der Summe 75.000 kWh/a lediglich reserviert.</t>
  </si>
  <si>
    <t>kWh/a</t>
  </si>
  <si>
    <r>
      <rPr>
        <i/>
        <sz val="10"/>
        <rFont val="Tahoma"/>
        <family val="2"/>
      </rPr>
      <t>Q</t>
    </r>
    <r>
      <rPr>
        <vertAlign val="subscript"/>
        <sz val="10"/>
        <rFont val="Tahoma"/>
        <family val="2"/>
      </rPr>
      <t xml:space="preserve">LSWK </t>
    </r>
    <r>
      <rPr>
        <sz val="10"/>
        <rFont val="Tahoma"/>
        <family val="2"/>
      </rPr>
      <t>gebucht</t>
    </r>
  </si>
  <si>
    <r>
      <rPr>
        <i/>
        <sz val="10"/>
        <rFont val="Tahoma"/>
        <family val="2"/>
      </rPr>
      <t>Q</t>
    </r>
    <r>
      <rPr>
        <vertAlign val="subscript"/>
        <sz val="10"/>
        <rFont val="Tahoma"/>
        <family val="2"/>
      </rPr>
      <t xml:space="preserve">LSWK </t>
    </r>
    <r>
      <rPr>
        <sz val="10"/>
        <rFont val="Tahoma"/>
        <family val="2"/>
      </rPr>
      <t>reserviert</t>
    </r>
  </si>
  <si>
    <r>
      <t xml:space="preserve">Buchungswerte </t>
    </r>
    <r>
      <rPr>
        <i/>
        <sz val="10"/>
        <rFont val="Tahoma"/>
        <family val="2"/>
      </rPr>
      <t>Q</t>
    </r>
    <r>
      <rPr>
        <vertAlign val="subscript"/>
        <sz val="10"/>
        <rFont val="Tahoma"/>
        <family val="2"/>
      </rPr>
      <t xml:space="preserve">deck** </t>
    </r>
    <r>
      <rPr>
        <sz val="10"/>
        <rFont val="Tahoma"/>
        <family val="2"/>
      </rPr>
      <t>nach Nutzungsart gem. GEG bzw. Anlagentechnik/ -art</t>
    </r>
  </si>
  <si>
    <r>
      <t xml:space="preserve">Das </t>
    </r>
    <r>
      <rPr>
        <b/>
        <sz val="10"/>
        <rFont val="Tahoma"/>
        <family val="2"/>
      </rPr>
      <t>„Nachweisblatt über die Einhaltung des GEG/EEFB</t>
    </r>
    <r>
      <rPr>
        <sz val="10"/>
        <rFont val="Tahoma"/>
        <family val="2"/>
      </rPr>
      <t>“ (Anlage 3.1 des Bereichserlasses) ist die Datengrundlage für die folgende Vorgehensweise, wie das Blatt 2 des LSWK zu bearbeiten ist. Der Einfachheit halber wird hier nur die Bearbeitung des Unterkunftsgebäudes auf Blatt 2 beschrieben, die Daten des Stabsgebäudes werden analog bearbeitet.</t>
    </r>
  </si>
  <si>
    <r>
      <t xml:space="preserve">Der </t>
    </r>
    <r>
      <rPr>
        <u/>
        <sz val="10"/>
        <rFont val="Tahoma"/>
        <family val="2"/>
      </rPr>
      <t>Endenergiebedarf</t>
    </r>
    <r>
      <rPr>
        <sz val="10"/>
        <rFont val="Tahoma"/>
        <family val="2"/>
      </rPr>
      <t xml:space="preserve"> </t>
    </r>
    <r>
      <rPr>
        <i/>
        <sz val="10"/>
        <rFont val="Tahoma"/>
        <family val="2"/>
      </rPr>
      <t>Q</t>
    </r>
    <r>
      <rPr>
        <vertAlign val="subscript"/>
        <sz val="10"/>
        <rFont val="Tahoma"/>
        <family val="2"/>
      </rPr>
      <t>End</t>
    </r>
    <r>
      <rPr>
        <sz val="10"/>
        <rFont val="Tahoma"/>
        <family val="2"/>
      </rPr>
      <t xml:space="preserve"> (ohne Stromanteil) des neu zu errichtenden Unterkunftsgebäudes beträgt laut Energieausweis </t>
    </r>
    <r>
      <rPr>
        <u/>
        <sz val="10"/>
        <rFont val="Tahoma"/>
        <family val="2"/>
      </rPr>
      <t>100.000 kWh/a</t>
    </r>
    <r>
      <rPr>
        <sz val="10"/>
        <rFont val="Tahoma"/>
        <family val="2"/>
      </rPr>
      <t xml:space="preserve">. Da das Gebäude an ein WVN angeschlossen wird, sind hier </t>
    </r>
    <r>
      <rPr>
        <u/>
        <sz val="10"/>
        <rFont val="Tahoma"/>
        <family val="2"/>
      </rPr>
      <t xml:space="preserve">Transportverluste </t>
    </r>
    <r>
      <rPr>
        <i/>
        <sz val="10"/>
        <rFont val="Tahoma"/>
        <family val="2"/>
      </rPr>
      <t>Q</t>
    </r>
    <r>
      <rPr>
        <vertAlign val="subscript"/>
        <sz val="10"/>
        <rFont val="Tahoma"/>
        <family val="2"/>
      </rPr>
      <t>Transport</t>
    </r>
    <r>
      <rPr>
        <sz val="10"/>
        <rFont val="Tahoma"/>
        <family val="2"/>
      </rPr>
      <t xml:space="preserve"> (hier angenommen </t>
    </r>
    <r>
      <rPr>
        <u/>
        <sz val="10"/>
        <rFont val="Tahoma"/>
        <family val="2"/>
      </rPr>
      <t>5% bzw. 5.000 kWh</t>
    </r>
    <r>
      <rPr>
        <sz val="10"/>
        <rFont val="Tahoma"/>
        <family val="2"/>
      </rPr>
      <t xml:space="preserve">) zu berücksichtigen und dem Endenergiebedarf hinzuzurechnen, woraus sich der Gebäudewert </t>
    </r>
    <r>
      <rPr>
        <i/>
        <sz val="10"/>
        <rFont val="Tahoma"/>
        <family val="2"/>
      </rPr>
      <t>Q</t>
    </r>
    <r>
      <rPr>
        <vertAlign val="subscript"/>
        <sz val="10"/>
        <rFont val="Tahoma"/>
        <family val="2"/>
      </rPr>
      <t>Geb</t>
    </r>
    <r>
      <rPr>
        <sz val="10"/>
        <rFont val="Tahoma"/>
        <family val="2"/>
      </rPr>
      <t xml:space="preserve"> ergibt. Laut Energieausweis soll ein </t>
    </r>
    <r>
      <rPr>
        <u/>
        <sz val="10"/>
        <rFont val="Tahoma"/>
        <family val="2"/>
      </rPr>
      <t>Deckungsanteil von 30 %</t>
    </r>
    <r>
      <rPr>
        <sz val="10"/>
        <rFont val="Tahoma"/>
        <family val="2"/>
      </rPr>
      <t xml:space="preserve"> (</t>
    </r>
    <r>
      <rPr>
        <i/>
        <sz val="10"/>
        <rFont val="Tahoma"/>
        <family val="2"/>
      </rPr>
      <t>Q</t>
    </r>
    <r>
      <rPr>
        <vertAlign val="subscript"/>
        <sz val="10"/>
        <rFont val="Tahoma"/>
        <family val="2"/>
      </rPr>
      <t>Deck</t>
    </r>
    <r>
      <rPr>
        <sz val="10"/>
        <rFont val="Tahoma"/>
        <family val="2"/>
      </rPr>
      <t xml:space="preserve"> </t>
    </r>
    <r>
      <rPr>
        <u/>
        <sz val="10"/>
        <rFont val="Tahoma"/>
        <family val="2"/>
      </rPr>
      <t xml:space="preserve">= 31.500 kWh) </t>
    </r>
    <r>
      <rPr>
        <sz val="10"/>
        <rFont val="Tahoma"/>
        <family val="2"/>
      </rPr>
      <t xml:space="preserve">durch Wärme aus dem </t>
    </r>
    <r>
      <rPr>
        <u/>
        <sz val="10"/>
        <rFont val="Tahoma"/>
        <family val="2"/>
      </rPr>
      <t>Biomasse-Kessel</t>
    </r>
    <r>
      <rPr>
        <sz val="10"/>
        <rFont val="Tahoma"/>
        <family val="2"/>
      </rPr>
      <t xml:space="preserve"> und </t>
    </r>
    <r>
      <rPr>
        <u/>
        <sz val="10"/>
        <rFont val="Tahoma"/>
        <family val="2"/>
      </rPr>
      <t>10 % (</t>
    </r>
    <r>
      <rPr>
        <i/>
        <sz val="10"/>
        <rFont val="Tahoma"/>
        <family val="2"/>
      </rPr>
      <t>Q</t>
    </r>
    <r>
      <rPr>
        <vertAlign val="subscript"/>
        <sz val="10"/>
        <rFont val="Tahoma"/>
        <family val="2"/>
      </rPr>
      <t>Deck</t>
    </r>
    <r>
      <rPr>
        <sz val="10"/>
        <rFont val="Tahoma"/>
        <family val="2"/>
      </rPr>
      <t xml:space="preserve"> </t>
    </r>
    <r>
      <rPr>
        <u/>
        <sz val="10"/>
        <rFont val="Tahoma"/>
        <family val="2"/>
      </rPr>
      <t>= 10.500 kWh)</t>
    </r>
    <r>
      <rPr>
        <sz val="10"/>
        <rFont val="Tahoma"/>
        <family val="2"/>
      </rPr>
      <t xml:space="preserve"> durch die </t>
    </r>
    <r>
      <rPr>
        <u/>
        <sz val="10"/>
        <rFont val="Tahoma"/>
        <family val="2"/>
      </rPr>
      <t>solarthermische Anlage</t>
    </r>
    <r>
      <rPr>
        <sz val="10"/>
        <rFont val="Tahoma"/>
        <family val="2"/>
      </rPr>
      <t xml:space="preserve"> abgedeckt werden.</t>
    </r>
  </si>
  <si>
    <r>
      <t xml:space="preserve">Die Werte </t>
    </r>
    <r>
      <rPr>
        <i/>
        <sz val="10"/>
        <rFont val="Tahoma"/>
        <family val="2"/>
      </rPr>
      <t>Q</t>
    </r>
    <r>
      <rPr>
        <vertAlign val="subscript"/>
        <sz val="10"/>
        <rFont val="Tahoma"/>
        <family val="2"/>
      </rPr>
      <t>Deck</t>
    </r>
    <r>
      <rPr>
        <sz val="10"/>
        <rFont val="Tahoma"/>
        <family val="2"/>
      </rPr>
      <t xml:space="preserve"> sind</t>
    </r>
    <r>
      <rPr>
        <b/>
        <sz val="10"/>
        <rFont val="Tahoma"/>
        <family val="2"/>
      </rPr>
      <t xml:space="preserve"> in Blatt 2</t>
    </r>
    <r>
      <rPr>
        <sz val="10"/>
        <rFont val="Tahoma"/>
        <family val="2"/>
      </rPr>
      <t xml:space="preserve"> </t>
    </r>
    <r>
      <rPr>
        <b/>
        <sz val="10"/>
        <rFont val="Tahoma"/>
        <family val="2"/>
      </rPr>
      <t>des LSWK</t>
    </r>
    <r>
      <rPr>
        <sz val="10"/>
        <rFont val="Tahoma"/>
        <family val="2"/>
      </rPr>
      <t xml:space="preserve"> als LSWK-Buchungswert der zu berücksichtigenden Nutzungsart gem. GEG zugeordnet einzutragen. Die Werte der einzelnen Nutzungsarten werden in Blatt 1 des LWK der jeweiligen Nutzungsart zugeordnet summiert.</t>
    </r>
  </si>
  <si>
    <t>Entsprechend der Verfahrensregelung ist die zu buchende Energiemenge zum Zeitpunkt der Baugenehmigung auf dem LSWK zu reservieren und letztlich bei Bauübergabe zu verbuchen. Die Inbetriebnahme ist in 206 geregelt.</t>
  </si>
  <si>
    <r>
      <t xml:space="preserve">Weiterhin soll auf dem Dach der WEA eine </t>
    </r>
    <r>
      <rPr>
        <u/>
        <sz val="10"/>
        <rFont val="Tahoma"/>
        <family val="2"/>
      </rPr>
      <t>solarthermische Anlage</t>
    </r>
    <r>
      <rPr>
        <sz val="10"/>
        <rFont val="Tahoma"/>
        <family val="2"/>
      </rPr>
      <t xml:space="preserve"> bestehend aus Röhrenkollektoren auf einer Fläche von </t>
    </r>
    <r>
      <rPr>
        <u/>
        <sz val="10"/>
        <rFont val="Tahoma"/>
        <family val="2"/>
      </rPr>
      <t>150 m²</t>
    </r>
    <r>
      <rPr>
        <sz val="10"/>
        <rFont val="Tahoma"/>
        <family val="2"/>
      </rPr>
      <t xml:space="preserve"> mit einer Jahreswärmeenergie von </t>
    </r>
    <r>
      <rPr>
        <u/>
        <sz val="10"/>
        <rFont val="Tahoma"/>
        <family val="2"/>
      </rPr>
      <t>90.000 kWh</t>
    </r>
    <r>
      <rPr>
        <sz val="10"/>
        <rFont val="Tahoma"/>
        <family val="2"/>
      </rPr>
      <t xml:space="preserve"> errichtet werden.</t>
    </r>
  </si>
  <si>
    <t>Gleichzeitig mit der ersten Baumaßnahme im Jahr 2021, soll für den Neubau eines Unterkunftsgebäudes und Stabsgebäudes ein LSWK eröffnet werden. Hierzu soll im Bereich der zentralen WEA eine EE-Anlage errichtet werden.</t>
  </si>
  <si>
    <r>
      <t xml:space="preserve">Liegenschaftswärmekonto (LSWK) gemäß Bereichserlass 
</t>
    </r>
    <r>
      <rPr>
        <b/>
        <sz val="11"/>
        <rFont val="Tahoma"/>
        <family val="2"/>
      </rPr>
      <t>zur Nutzung erneuerbarer Energien (EE)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</si>
</sst>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ont>
    <font>
      <sz val="10"/>
      <color theme="1"/>
      <name val="Arial"/>
      <family val="2"/>
    </font>
    <font>
      <b/>
      <sz val="10"/>
      <name val="Times New Roman"/>
      <family val="1"/>
    </font>
    <font>
      <sz val="10"/>
      <name val="Times New Roman"/>
      <family val="1"/>
    </font>
    <font>
      <sz val="10"/>
      <name val="Verdana"/>
      <family val="2"/>
    </font>
    <font>
      <sz val="10"/>
      <color indexed="8"/>
      <name val="Arial"/>
      <family val="2"/>
    </font>
    <font>
      <sz val="11"/>
      <color indexed="8"/>
      <name val="Calibri"/>
      <family val="2"/>
    </font>
    <font>
      <sz val="11"/>
      <name val="Arial"/>
      <family val="2"/>
    </font>
    <font>
      <sz val="10"/>
      <name val="Arial"/>
      <family val="2"/>
    </font>
    <font>
      <b/>
      <sz val="14"/>
      <name val="Tahoma"/>
      <family val="2"/>
    </font>
    <font>
      <sz val="10"/>
      <name val="Tahoma"/>
      <family val="2"/>
    </font>
    <font>
      <b/>
      <sz val="11"/>
      <name val="Tahoma"/>
      <family val="2"/>
    </font>
    <font>
      <sz val="11"/>
      <name val="Tahoma"/>
      <family val="2"/>
    </font>
    <font>
      <sz val="10"/>
      <color theme="0" tint="-0.499984740745262"/>
      <name val="Tahoma"/>
      <family val="2"/>
    </font>
    <font>
      <u/>
      <sz val="10"/>
      <name val="Tahoma"/>
      <family val="2"/>
    </font>
    <font>
      <vertAlign val="subscript"/>
      <sz val="10"/>
      <name val="Tahoma"/>
      <family val="2"/>
    </font>
    <font>
      <b/>
      <sz val="16"/>
      <name val="Tahoma"/>
      <family val="2"/>
    </font>
    <font>
      <sz val="8"/>
      <name val="Tahoma"/>
      <family val="2"/>
    </font>
    <font>
      <sz val="10"/>
      <name val="Arial"/>
      <family val="2"/>
    </font>
    <font>
      <sz val="10"/>
      <color rgb="FFFF0000"/>
      <name val="Tahoma"/>
      <family val="2"/>
    </font>
    <font>
      <sz val="9"/>
      <name val="Tahoma"/>
      <family val="2"/>
    </font>
    <font>
      <sz val="10"/>
      <color rgb="FFFF0000"/>
      <name val="Times New Roman"/>
      <family val="1"/>
    </font>
    <font>
      <strike/>
      <sz val="10"/>
      <color rgb="FFFF0000"/>
      <name val="Times New Roman"/>
      <family val="1"/>
    </font>
    <font>
      <b/>
      <vertAlign val="subscript"/>
      <sz val="10"/>
      <name val="Times New Roman"/>
      <family val="1"/>
    </font>
    <font>
      <sz val="10"/>
      <color theme="0" tint="-0.499984740745262"/>
      <name val="Arial"/>
      <family val="2"/>
    </font>
    <font>
      <sz val="10"/>
      <color rgb="FF0070C0"/>
      <name val="Tahoma"/>
      <family val="2"/>
    </font>
    <font>
      <b/>
      <sz val="10"/>
      <name val="Tahoma"/>
      <family val="2"/>
    </font>
    <font>
      <i/>
      <sz val="10"/>
      <name val="Tahoma"/>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indexed="22"/>
        <bgColor indexed="0"/>
      </patternFill>
    </fill>
    <fill>
      <patternFill patternType="solid">
        <fgColor theme="0" tint="-0.499984740745262"/>
        <bgColor indexed="64"/>
      </patternFill>
    </fill>
  </fills>
  <borders count="37">
    <border>
      <left/>
      <right/>
      <top/>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ashed">
        <color auto="1"/>
      </bottom>
      <diagonal/>
    </border>
    <border>
      <left style="dashed">
        <color auto="1"/>
      </left>
      <right/>
      <top/>
      <bottom/>
      <diagonal/>
    </border>
    <border>
      <left style="dashed">
        <color auto="1"/>
      </left>
      <right/>
      <top/>
      <bottom style="dashed">
        <color auto="1"/>
      </bottom>
      <diagonal/>
    </border>
    <border>
      <left style="dashed">
        <color auto="1"/>
      </left>
      <right/>
      <top style="hair">
        <color auto="1"/>
      </top>
      <bottom style="hair">
        <color auto="1"/>
      </bottom>
      <diagonal/>
    </border>
    <border>
      <left/>
      <right style="dashed">
        <color auto="1"/>
      </right>
      <top/>
      <bottom/>
      <diagonal/>
    </border>
    <border>
      <left style="dashed">
        <color auto="1"/>
      </left>
      <right/>
      <top style="dashed">
        <color auto="1"/>
      </top>
      <bottom style="hair">
        <color auto="1"/>
      </bottom>
      <diagonal/>
    </border>
    <border>
      <left/>
      <right/>
      <top style="dashed">
        <color auto="1"/>
      </top>
      <bottom style="hair">
        <color auto="1"/>
      </bottom>
      <diagonal/>
    </border>
    <border>
      <left/>
      <right style="dashed">
        <color auto="1"/>
      </right>
      <top style="dashed">
        <color auto="1"/>
      </top>
      <bottom style="hair">
        <color auto="1"/>
      </bottom>
      <diagonal/>
    </border>
    <border>
      <left style="dashed">
        <color auto="1"/>
      </left>
      <right style="dashed">
        <color auto="1"/>
      </right>
      <top style="dashed">
        <color auto="1"/>
      </top>
      <bottom style="hair">
        <color auto="1"/>
      </bottom>
      <diagonal/>
    </border>
    <border>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top style="hair">
        <color auto="1"/>
      </top>
      <bottom style="dashed">
        <color auto="1"/>
      </bottom>
      <diagonal/>
    </border>
    <border>
      <left/>
      <right/>
      <top style="hair">
        <color auto="1"/>
      </top>
      <bottom style="dashed">
        <color auto="1"/>
      </bottom>
      <diagonal/>
    </border>
    <border>
      <left/>
      <right style="dashed">
        <color auto="1"/>
      </right>
      <top style="hair">
        <color auto="1"/>
      </top>
      <bottom style="dashed">
        <color auto="1"/>
      </bottom>
      <diagonal/>
    </border>
    <border>
      <left style="dashed">
        <color auto="1"/>
      </left>
      <right style="dashed">
        <color auto="1"/>
      </right>
      <top style="hair">
        <color auto="1"/>
      </top>
      <bottom style="dashed">
        <color auto="1"/>
      </bottom>
      <diagonal/>
    </border>
    <border>
      <left/>
      <right style="dashed">
        <color auto="1"/>
      </right>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ashed">
        <color auto="1"/>
      </left>
      <right style="dashed">
        <color auto="1"/>
      </right>
      <top style="hair">
        <color auto="1"/>
      </top>
      <bottom/>
      <diagonal/>
    </border>
    <border>
      <left style="dashed">
        <color auto="1"/>
      </left>
      <right style="dashed">
        <color auto="1"/>
      </right>
      <top style="dashed">
        <color auto="1"/>
      </top>
      <bottom style="dashed">
        <color auto="1"/>
      </bottom>
      <diagonal/>
    </border>
  </borders>
  <cellStyleXfs count="7">
    <xf numFmtId="0" fontId="0" fillId="0" borderId="0"/>
    <xf numFmtId="0" fontId="5" fillId="0" borderId="0"/>
    <xf numFmtId="0" fontId="1" fillId="0" borderId="0"/>
    <xf numFmtId="0" fontId="5" fillId="0" borderId="0"/>
    <xf numFmtId="0" fontId="18" fillId="0" borderId="0"/>
    <xf numFmtId="9" fontId="8" fillId="0" borderId="0" applyFont="0" applyFill="0" applyBorder="0" applyAlignment="0" applyProtection="0"/>
    <xf numFmtId="0" fontId="8" fillId="0" borderId="0"/>
  </cellStyleXfs>
  <cellXfs count="278">
    <xf numFmtId="0" fontId="0" fillId="0" borderId="0" xfId="0"/>
    <xf numFmtId="0" fontId="4" fillId="0" borderId="0" xfId="0" applyFont="1"/>
    <xf numFmtId="0" fontId="3" fillId="0" borderId="0" xfId="0" applyFont="1"/>
    <xf numFmtId="0" fontId="6" fillId="4" borderId="6" xfId="1" applyNumberFormat="1" applyFont="1" applyFill="1" applyBorder="1" applyAlignment="1">
      <alignment horizontal="left" vertical="center"/>
    </xf>
    <xf numFmtId="0" fontId="1" fillId="0" borderId="0" xfId="2"/>
    <xf numFmtId="49" fontId="6" fillId="0" borderId="7" xfId="1" applyNumberFormat="1" applyFont="1" applyFill="1" applyBorder="1" applyAlignment="1">
      <alignment horizontal="left" vertical="center"/>
    </xf>
    <xf numFmtId="0" fontId="6" fillId="0" borderId="0" xfId="3" applyNumberFormat="1" applyFont="1" applyFill="1" applyBorder="1" applyAlignment="1">
      <alignment horizontal="left" vertical="center"/>
    </xf>
    <xf numFmtId="0" fontId="6" fillId="0" borderId="7" xfId="1" applyNumberFormat="1" applyFont="1" applyFill="1" applyBorder="1" applyAlignment="1">
      <alignment horizontal="left" vertical="center"/>
    </xf>
    <xf numFmtId="0" fontId="1" fillId="0" borderId="0" xfId="2" applyNumberFormat="1" applyAlignment="1">
      <alignment horizontal="left" vertical="center"/>
    </xf>
    <xf numFmtId="0" fontId="0" fillId="5" borderId="0" xfId="0" applyFill="1"/>
    <xf numFmtId="0" fontId="8" fillId="5" borderId="0" xfId="0" applyFont="1" applyFill="1"/>
    <xf numFmtId="0" fontId="10" fillId="5" borderId="0" xfId="0" applyFont="1" applyFill="1"/>
    <xf numFmtId="0" fontId="11" fillId="3" borderId="0" xfId="0" applyFont="1" applyFill="1" applyBorder="1"/>
    <xf numFmtId="0" fontId="12" fillId="3" borderId="0" xfId="0" applyFont="1" applyFill="1" applyBorder="1"/>
    <xf numFmtId="0" fontId="10" fillId="0" borderId="0" xfId="0" applyFont="1" applyBorder="1"/>
    <xf numFmtId="0" fontId="10" fillId="0" borderId="0" xfId="0" applyFont="1"/>
    <xf numFmtId="0" fontId="10" fillId="0" borderId="0" xfId="0" applyFont="1" applyFill="1"/>
    <xf numFmtId="0" fontId="13" fillId="5" borderId="0" xfId="0" applyFont="1" applyFill="1"/>
    <xf numFmtId="0" fontId="10" fillId="0" borderId="0" xfId="0" applyFont="1" applyBorder="1" applyAlignment="1">
      <alignment horizontal="right"/>
    </xf>
    <xf numFmtId="0" fontId="10" fillId="0" borderId="0" xfId="0" applyFont="1" applyBorder="1" applyAlignment="1">
      <alignment horizontal="left"/>
    </xf>
    <xf numFmtId="0" fontId="17" fillId="0" borderId="0" xfId="0" applyFont="1" applyFill="1"/>
    <xf numFmtId="0" fontId="10" fillId="0" borderId="0" xfId="0" applyFont="1" applyAlignment="1">
      <alignment horizontal="left"/>
    </xf>
    <xf numFmtId="0" fontId="16" fillId="0" borderId="0" xfId="0" applyFont="1" applyBorder="1" applyAlignment="1">
      <alignment vertical="top" wrapText="1"/>
    </xf>
    <xf numFmtId="0" fontId="13" fillId="0" borderId="0" xfId="0" applyFont="1" applyFill="1"/>
    <xf numFmtId="0" fontId="17" fillId="0" borderId="0" xfId="0" applyFont="1" applyFill="1" applyBorder="1"/>
    <xf numFmtId="0" fontId="8" fillId="0" borderId="0" xfId="0" applyFont="1"/>
    <xf numFmtId="0" fontId="9" fillId="0" borderId="0" xfId="0" applyFont="1" applyBorder="1" applyAlignment="1">
      <alignment vertical="top" wrapText="1"/>
    </xf>
    <xf numFmtId="0" fontId="18" fillId="0" borderId="0" xfId="4"/>
    <xf numFmtId="0" fontId="10" fillId="0" borderId="0" xfId="4" applyFont="1"/>
    <xf numFmtId="0" fontId="18" fillId="5" borderId="0" xfId="4" applyFill="1"/>
    <xf numFmtId="0" fontId="10" fillId="5" borderId="0" xfId="4" applyFont="1" applyFill="1"/>
    <xf numFmtId="0" fontId="13" fillId="5" borderId="0" xfId="4" applyFont="1" applyFill="1"/>
    <xf numFmtId="0" fontId="17" fillId="0" borderId="0" xfId="4" applyFont="1" applyBorder="1"/>
    <xf numFmtId="0" fontId="10" fillId="0" borderId="0" xfId="4" applyFont="1" applyFill="1"/>
    <xf numFmtId="0" fontId="10" fillId="0" borderId="0" xfId="4" applyFont="1" applyBorder="1" applyAlignment="1">
      <alignment horizontal="left" indent="1"/>
    </xf>
    <xf numFmtId="0" fontId="10" fillId="0" borderId="0" xfId="4" applyFont="1" applyFill="1" applyBorder="1" applyAlignment="1">
      <alignment horizontal="left"/>
    </xf>
    <xf numFmtId="3" fontId="10" fillId="0" borderId="0" xfId="4" applyNumberFormat="1" applyFont="1" applyBorder="1" applyAlignment="1">
      <alignment horizontal="right" indent="2"/>
    </xf>
    <xf numFmtId="0" fontId="10" fillId="0" borderId="0" xfId="4" applyFont="1" applyBorder="1"/>
    <xf numFmtId="0" fontId="10" fillId="0" borderId="0" xfId="4" applyFont="1" applyAlignment="1">
      <alignment horizontal="left" indent="1"/>
    </xf>
    <xf numFmtId="0" fontId="10" fillId="0" borderId="0" xfId="4" applyFont="1" applyBorder="1" applyAlignment="1">
      <alignment horizontal="left"/>
    </xf>
    <xf numFmtId="0" fontId="10" fillId="0" borderId="9" xfId="4" applyFont="1" applyBorder="1" applyAlignment="1">
      <alignment horizontal="left" indent="1"/>
    </xf>
    <xf numFmtId="0" fontId="10" fillId="0" borderId="0" xfId="4" applyFont="1" applyFill="1" applyBorder="1"/>
    <xf numFmtId="0" fontId="12" fillId="3" borderId="0" xfId="4" applyFont="1" applyFill="1" applyBorder="1"/>
    <xf numFmtId="0" fontId="10" fillId="3" borderId="0" xfId="4" applyFont="1" applyFill="1" applyBorder="1"/>
    <xf numFmtId="0" fontId="7" fillId="5" borderId="0" xfId="4" applyFont="1" applyFill="1"/>
    <xf numFmtId="0" fontId="12" fillId="5" borderId="0" xfId="4" applyFont="1" applyFill="1"/>
    <xf numFmtId="0" fontId="7" fillId="0" borderId="0" xfId="4" applyFont="1"/>
    <xf numFmtId="0" fontId="12" fillId="3" borderId="0" xfId="4" applyFont="1" applyFill="1"/>
    <xf numFmtId="0" fontId="10" fillId="3" borderId="0" xfId="4" applyFont="1" applyFill="1"/>
    <xf numFmtId="0" fontId="10" fillId="0" borderId="0" xfId="4" applyFont="1" applyBorder="1" applyAlignment="1"/>
    <xf numFmtId="0" fontId="11" fillId="3" borderId="0" xfId="4" applyFont="1" applyFill="1"/>
    <xf numFmtId="0" fontId="10" fillId="0" borderId="0" xfId="4" applyFont="1" applyBorder="1" applyAlignment="1">
      <alignment horizontal="right"/>
    </xf>
    <xf numFmtId="0" fontId="10" fillId="0" borderId="0" xfId="4" applyFont="1" applyFill="1" applyBorder="1" applyAlignment="1">
      <alignment horizontal="right" indent="4"/>
    </xf>
    <xf numFmtId="0" fontId="10" fillId="0" borderId="0" xfId="4" applyFont="1" applyBorder="1" applyAlignment="1">
      <alignment horizontal="right" indent="4"/>
    </xf>
    <xf numFmtId="0" fontId="10" fillId="0" borderId="0" xfId="4" applyFont="1" applyFill="1" applyBorder="1" applyAlignment="1">
      <alignment horizontal="right" indent="2"/>
    </xf>
    <xf numFmtId="0" fontId="10" fillId="0" borderId="0" xfId="4" applyFont="1" applyBorder="1" applyAlignment="1">
      <alignment horizontal="right" indent="2"/>
    </xf>
    <xf numFmtId="0" fontId="17" fillId="0" borderId="0" xfId="4" applyFont="1"/>
    <xf numFmtId="0" fontId="11" fillId="3" borderId="0" xfId="4" applyFont="1" applyFill="1" applyBorder="1"/>
    <xf numFmtId="0" fontId="14" fillId="5" borderId="0" xfId="4" applyFont="1" applyFill="1"/>
    <xf numFmtId="49" fontId="10" fillId="0" borderId="0" xfId="4" applyNumberFormat="1" applyFont="1" applyBorder="1"/>
    <xf numFmtId="0" fontId="9" fillId="0" borderId="0" xfId="4" applyFont="1" applyBorder="1" applyAlignment="1">
      <alignment horizontal="left" vertical="top" wrapText="1"/>
    </xf>
    <xf numFmtId="0" fontId="9" fillId="0" borderId="0" xfId="4" applyFont="1" applyBorder="1" applyAlignment="1">
      <alignment vertical="top" wrapText="1"/>
    </xf>
    <xf numFmtId="0" fontId="9" fillId="0" borderId="0" xfId="4" applyFont="1" applyBorder="1" applyAlignment="1">
      <alignment horizontal="left" vertical="top" wrapText="1"/>
    </xf>
    <xf numFmtId="0" fontId="8" fillId="0" borderId="0" xfId="4" applyFont="1"/>
    <xf numFmtId="0" fontId="10" fillId="0" borderId="21" xfId="0" applyFont="1" applyBorder="1" applyAlignment="1">
      <alignment horizontal="center"/>
    </xf>
    <xf numFmtId="0" fontId="10" fillId="0" borderId="23" xfId="0" applyFont="1" applyBorder="1" applyAlignment="1">
      <alignment horizontal="center"/>
    </xf>
    <xf numFmtId="0" fontId="10" fillId="0" borderId="27" xfId="0" applyFont="1" applyBorder="1" applyAlignment="1">
      <alignment horizontal="center"/>
    </xf>
    <xf numFmtId="0" fontId="19" fillId="0" borderId="0" xfId="0" applyFont="1" applyBorder="1"/>
    <xf numFmtId="0" fontId="19" fillId="5" borderId="0" xfId="0" applyFont="1" applyFill="1"/>
    <xf numFmtId="0" fontId="10" fillId="0" borderId="16" xfId="0" applyNumberFormat="1" applyFont="1" applyBorder="1" applyAlignment="1">
      <alignment horizontal="center"/>
    </xf>
    <xf numFmtId="0" fontId="10" fillId="0" borderId="1" xfId="0" applyNumberFormat="1" applyFont="1" applyBorder="1" applyAlignment="1">
      <alignment horizontal="center"/>
    </xf>
    <xf numFmtId="0" fontId="10" fillId="0" borderId="22" xfId="0" applyNumberFormat="1" applyFont="1" applyBorder="1" applyAlignment="1">
      <alignment horizontal="center"/>
    </xf>
    <xf numFmtId="14" fontId="10" fillId="0" borderId="16" xfId="0" applyNumberFormat="1" applyFont="1" applyBorder="1" applyAlignment="1">
      <alignment horizontal="center"/>
    </xf>
    <xf numFmtId="14" fontId="10" fillId="0" borderId="1" xfId="0" applyNumberFormat="1" applyFont="1" applyBorder="1" applyAlignment="1">
      <alignment horizontal="center"/>
    </xf>
    <xf numFmtId="14" fontId="10" fillId="0" borderId="22" xfId="0" applyNumberFormat="1" applyFont="1" applyBorder="1" applyAlignment="1">
      <alignment horizontal="center"/>
    </xf>
    <xf numFmtId="14" fontId="10" fillId="0" borderId="26" xfId="0" applyNumberFormat="1" applyFont="1" applyBorder="1" applyAlignment="1">
      <alignment horizontal="center"/>
    </xf>
    <xf numFmtId="0" fontId="10" fillId="0" borderId="16" xfId="0" applyFont="1" applyBorder="1" applyAlignment="1">
      <alignment horizontal="left"/>
    </xf>
    <xf numFmtId="0" fontId="10" fillId="0" borderId="1" xfId="0" applyFont="1" applyBorder="1" applyAlignment="1">
      <alignment horizontal="left"/>
    </xf>
    <xf numFmtId="0" fontId="10" fillId="0" borderId="22" xfId="0" applyFont="1" applyBorder="1" applyAlignment="1">
      <alignment horizontal="left"/>
    </xf>
    <xf numFmtId="14" fontId="10" fillId="0" borderId="20" xfId="0" applyNumberFormat="1" applyFont="1" applyBorder="1" applyAlignment="1">
      <alignment horizontal="center"/>
    </xf>
    <xf numFmtId="3" fontId="10" fillId="0" borderId="0" xfId="4" applyNumberFormat="1" applyFont="1" applyFill="1" applyBorder="1" applyAlignment="1"/>
    <xf numFmtId="0" fontId="10" fillId="0" borderId="0" xfId="4" applyFont="1" applyAlignment="1">
      <alignment horizontal="right"/>
    </xf>
    <xf numFmtId="0" fontId="10" fillId="0" borderId="0" xfId="4" applyFont="1" applyFill="1" applyBorder="1" applyAlignment="1"/>
    <xf numFmtId="3" fontId="10" fillId="0" borderId="0" xfId="4" applyNumberFormat="1" applyFont="1" applyBorder="1" applyAlignment="1">
      <alignment horizontal="right"/>
    </xf>
    <xf numFmtId="0" fontId="10" fillId="0" borderId="0" xfId="0" applyFont="1" applyFill="1" applyBorder="1" applyAlignment="1">
      <alignment horizontal="left"/>
    </xf>
    <xf numFmtId="0" fontId="10" fillId="0" borderId="0" xfId="0" applyFont="1" applyFill="1" applyBorder="1" applyAlignment="1"/>
    <xf numFmtId="0" fontId="10" fillId="0" borderId="0" xfId="0" applyFont="1" applyFill="1" applyBorder="1" applyAlignment="1">
      <alignment horizontal="center"/>
    </xf>
    <xf numFmtId="0" fontId="10" fillId="0" borderId="0" xfId="0" applyNumberFormat="1" applyFont="1" applyFill="1" applyBorder="1" applyAlignment="1"/>
    <xf numFmtId="14" fontId="10" fillId="0" borderId="0" xfId="0" applyNumberFormat="1" applyFont="1" applyFill="1" applyBorder="1" applyAlignment="1"/>
    <xf numFmtId="0" fontId="11" fillId="0" borderId="0" xfId="0" applyFont="1" applyFill="1" applyBorder="1"/>
    <xf numFmtId="0" fontId="12" fillId="0" borderId="0" xfId="0" applyFont="1" applyFill="1" applyBorder="1"/>
    <xf numFmtId="0" fontId="10" fillId="0" borderId="0" xfId="0" applyFont="1" applyFill="1" applyAlignment="1"/>
    <xf numFmtId="0" fontId="10" fillId="0" borderId="1" xfId="4" applyFont="1" applyBorder="1"/>
    <xf numFmtId="0" fontId="10" fillId="0" borderId="1" xfId="4" applyFont="1" applyFill="1" applyBorder="1" applyAlignment="1"/>
    <xf numFmtId="0" fontId="10" fillId="3" borderId="8" xfId="4" applyFont="1" applyFill="1" applyBorder="1" applyAlignment="1"/>
    <xf numFmtId="0" fontId="10" fillId="3" borderId="9" xfId="4" applyFont="1" applyFill="1" applyBorder="1" applyAlignment="1"/>
    <xf numFmtId="0" fontId="10" fillId="3" borderId="10" xfId="4" applyFont="1" applyFill="1" applyBorder="1" applyAlignment="1"/>
    <xf numFmtId="0" fontId="10" fillId="0" borderId="5" xfId="4" applyFont="1" applyFill="1" applyBorder="1" applyAlignment="1">
      <alignment horizontal="right" indent="2"/>
    </xf>
    <xf numFmtId="0" fontId="10" fillId="0" borderId="4" xfId="4" applyFont="1" applyFill="1" applyBorder="1" applyAlignment="1">
      <alignment horizontal="right" indent="2"/>
    </xf>
    <xf numFmtId="0" fontId="20" fillId="5" borderId="0" xfId="4" applyFont="1" applyFill="1"/>
    <xf numFmtId="0" fontId="10" fillId="3" borderId="29" xfId="0" applyFont="1" applyFill="1" applyBorder="1"/>
    <xf numFmtId="0" fontId="10" fillId="3" borderId="30" xfId="0" applyFont="1" applyFill="1" applyBorder="1"/>
    <xf numFmtId="0" fontId="10" fillId="3" borderId="30" xfId="0" applyFont="1" applyFill="1" applyBorder="1" applyAlignment="1">
      <alignment textRotation="90"/>
    </xf>
    <xf numFmtId="0" fontId="10" fillId="3" borderId="31" xfId="0" applyFont="1" applyFill="1" applyBorder="1"/>
    <xf numFmtId="0" fontId="10" fillId="3" borderId="14" xfId="0" applyFont="1" applyFill="1" applyBorder="1"/>
    <xf numFmtId="0" fontId="10" fillId="3" borderId="0" xfId="0" applyFont="1" applyFill="1" applyBorder="1"/>
    <xf numFmtId="0" fontId="10" fillId="3" borderId="17" xfId="0" applyFont="1" applyFill="1" applyBorder="1"/>
    <xf numFmtId="0" fontId="10" fillId="3" borderId="14" xfId="0" applyFont="1" applyFill="1" applyBorder="1" applyAlignment="1">
      <alignment horizontal="center" wrapText="1"/>
    </xf>
    <xf numFmtId="0" fontId="10" fillId="3" borderId="0" xfId="0" applyFont="1" applyFill="1" applyBorder="1" applyAlignment="1">
      <alignment horizontal="center" wrapText="1"/>
    </xf>
    <xf numFmtId="0" fontId="10" fillId="3" borderId="17" xfId="0" applyFont="1" applyFill="1" applyBorder="1" applyAlignment="1">
      <alignment horizontal="center" wrapText="1"/>
    </xf>
    <xf numFmtId="0" fontId="10" fillId="3" borderId="15" xfId="0" applyFont="1" applyFill="1" applyBorder="1"/>
    <xf numFmtId="0" fontId="10" fillId="3" borderId="13" xfId="0" applyFont="1" applyFill="1" applyBorder="1"/>
    <xf numFmtId="0" fontId="10" fillId="3" borderId="28" xfId="0" applyFont="1" applyFill="1" applyBorder="1"/>
    <xf numFmtId="0" fontId="8" fillId="5" borderId="0" xfId="4" applyFont="1" applyFill="1"/>
    <xf numFmtId="0" fontId="24" fillId="5" borderId="0" xfId="4" applyFont="1" applyFill="1"/>
    <xf numFmtId="0" fontId="9" fillId="0" borderId="0" xfId="4" applyFont="1" applyBorder="1" applyAlignment="1">
      <alignment horizontal="left" vertical="top" wrapText="1"/>
    </xf>
    <xf numFmtId="0" fontId="10" fillId="3" borderId="14" xfId="0" applyFont="1" applyFill="1" applyBorder="1" applyAlignment="1">
      <alignment horizontal="center" wrapText="1"/>
    </xf>
    <xf numFmtId="0" fontId="10" fillId="3" borderId="0" xfId="0" applyFont="1" applyFill="1" applyBorder="1" applyAlignment="1">
      <alignment horizontal="center" wrapText="1"/>
    </xf>
    <xf numFmtId="0" fontId="10" fillId="3" borderId="17" xfId="0" applyFont="1" applyFill="1" applyBorder="1" applyAlignment="1">
      <alignment horizontal="center" wrapText="1"/>
    </xf>
    <xf numFmtId="0" fontId="25" fillId="5" borderId="0" xfId="4" applyFont="1" applyFill="1"/>
    <xf numFmtId="14" fontId="10" fillId="0" borderId="0" xfId="0" applyNumberFormat="1" applyFont="1" applyFill="1" applyBorder="1" applyAlignment="1">
      <alignment horizontal="right"/>
    </xf>
    <xf numFmtId="0" fontId="10" fillId="0" borderId="0" xfId="0" applyFont="1" applyFill="1" applyAlignment="1">
      <alignment horizontal="right"/>
    </xf>
    <xf numFmtId="0" fontId="17" fillId="0" borderId="0" xfId="0" applyFont="1" applyFill="1" applyAlignment="1">
      <alignment horizontal="right"/>
    </xf>
    <xf numFmtId="0" fontId="20" fillId="0" borderId="0" xfId="4" applyFont="1" applyBorder="1" applyAlignment="1">
      <alignment horizontal="right" indent="2"/>
    </xf>
    <xf numFmtId="0" fontId="10" fillId="0" borderId="21" xfId="0" applyFont="1" applyBorder="1" applyAlignment="1" applyProtection="1">
      <alignment horizontal="center"/>
      <protection locked="0"/>
    </xf>
    <xf numFmtId="14" fontId="10" fillId="0" borderId="22" xfId="0" applyNumberFormat="1" applyFont="1" applyBorder="1" applyAlignment="1" applyProtection="1">
      <alignment horizontal="center"/>
      <protection locked="0"/>
    </xf>
    <xf numFmtId="0" fontId="10" fillId="0" borderId="23" xfId="0" applyFont="1" applyBorder="1" applyAlignment="1" applyProtection="1">
      <alignment horizontal="center"/>
      <protection locked="0"/>
    </xf>
    <xf numFmtId="0" fontId="10" fillId="0" borderId="16"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16" xfId="0" applyNumberFormat="1" applyFont="1" applyBorder="1" applyAlignment="1" applyProtection="1">
      <alignment horizontal="center"/>
      <protection locked="0"/>
    </xf>
    <xf numFmtId="0" fontId="10" fillId="0" borderId="1" xfId="0" applyNumberFormat="1" applyFont="1" applyBorder="1" applyAlignment="1" applyProtection="1">
      <alignment horizontal="center"/>
      <protection locked="0"/>
    </xf>
    <xf numFmtId="0" fontId="10" fillId="0" borderId="22" xfId="0" applyNumberFormat="1" applyFont="1" applyBorder="1" applyAlignment="1" applyProtection="1">
      <alignment horizontal="center"/>
      <protection locked="0"/>
    </xf>
    <xf numFmtId="14" fontId="10" fillId="0" borderId="16" xfId="0" applyNumberFormat="1" applyFont="1" applyBorder="1" applyAlignment="1" applyProtection="1">
      <alignment horizontal="center"/>
      <protection locked="0"/>
    </xf>
    <xf numFmtId="14" fontId="10" fillId="0" borderId="1" xfId="0" applyNumberFormat="1" applyFont="1" applyBorder="1" applyAlignment="1" applyProtection="1">
      <alignment horizontal="center"/>
      <protection locked="0"/>
    </xf>
    <xf numFmtId="0" fontId="10" fillId="0" borderId="27" xfId="0" applyFont="1" applyBorder="1" applyAlignment="1" applyProtection="1">
      <alignment horizontal="center"/>
      <protection locked="0"/>
    </xf>
    <xf numFmtId="14" fontId="10" fillId="0" borderId="26" xfId="0" applyNumberFormat="1" applyFont="1" applyBorder="1" applyAlignment="1" applyProtection="1">
      <alignment horizontal="center"/>
      <protection locked="0"/>
    </xf>
    <xf numFmtId="0" fontId="10" fillId="0" borderId="0" xfId="4" applyFont="1" applyBorder="1" applyAlignment="1">
      <alignment horizontal="left" wrapText="1"/>
    </xf>
    <xf numFmtId="0" fontId="10" fillId="0" borderId="0" xfId="4" applyFont="1" applyBorder="1" applyAlignment="1">
      <alignment horizontal="left" vertical="center" wrapText="1"/>
    </xf>
    <xf numFmtId="0" fontId="10" fillId="0" borderId="0" xfId="0" applyFont="1" applyAlignment="1">
      <alignment horizontal="left" wrapText="1"/>
    </xf>
    <xf numFmtId="0" fontId="3" fillId="0" borderId="3" xfId="0" applyFont="1" applyBorder="1" applyAlignment="1">
      <alignment horizontal="left" vertical="center" wrapText="1"/>
    </xf>
    <xf numFmtId="0" fontId="2" fillId="0" borderId="3" xfId="0" applyFont="1" applyBorder="1" applyAlignment="1">
      <alignment horizontal="left" vertical="center" wrapText="1"/>
    </xf>
    <xf numFmtId="0" fontId="3" fillId="0" borderId="0" xfId="0" applyFont="1" applyAlignment="1">
      <alignment horizontal="center" vertical="top" wrapText="1"/>
    </xf>
    <xf numFmtId="0" fontId="2" fillId="0" borderId="0" xfId="0" applyFont="1" applyAlignment="1">
      <alignment horizontal="center" vertical="center" textRotation="90" wrapText="1"/>
    </xf>
    <xf numFmtId="0" fontId="2" fillId="2" borderId="0" xfId="0" applyFont="1" applyFill="1" applyAlignment="1">
      <alignment horizontal="center" vertical="center" wrapText="1"/>
    </xf>
    <xf numFmtId="0" fontId="2" fillId="2" borderId="2" xfId="0" applyFont="1" applyFill="1" applyBorder="1" applyAlignment="1">
      <alignment horizontal="center"/>
    </xf>
    <xf numFmtId="0" fontId="2" fillId="0" borderId="3" xfId="0" applyFont="1" applyBorder="1" applyAlignment="1">
      <alignment horizontal="left" vertical="top" wrapText="1"/>
    </xf>
    <xf numFmtId="0" fontId="3" fillId="0" borderId="3" xfId="0" applyFont="1" applyBorder="1" applyAlignment="1">
      <alignment horizontal="left" vertical="top" wrapText="1"/>
    </xf>
    <xf numFmtId="0" fontId="9" fillId="0" borderId="0" xfId="4" applyFont="1" applyBorder="1" applyAlignment="1">
      <alignment horizontal="left" vertical="top" wrapText="1"/>
    </xf>
    <xf numFmtId="0" fontId="10" fillId="0" borderId="0" xfId="4" applyFont="1" applyBorder="1" applyAlignment="1">
      <alignment horizontal="left" wrapText="1"/>
    </xf>
    <xf numFmtId="0" fontId="10" fillId="0" borderId="0" xfId="4" applyFont="1" applyBorder="1" applyAlignment="1">
      <alignment horizontal="left" vertical="center" wrapText="1"/>
    </xf>
    <xf numFmtId="0" fontId="10" fillId="0" borderId="0" xfId="0" applyFont="1" applyAlignment="1">
      <alignment horizontal="left" wrapText="1"/>
    </xf>
    <xf numFmtId="0" fontId="10" fillId="0" borderId="0" xfId="4" applyFont="1" applyBorder="1" applyAlignment="1">
      <alignment horizontal="left" vertical="top" wrapText="1"/>
    </xf>
    <xf numFmtId="0" fontId="10" fillId="5" borderId="0" xfId="4" applyFont="1" applyFill="1" applyAlignment="1">
      <alignment horizontal="center"/>
    </xf>
    <xf numFmtId="0" fontId="17" fillId="0" borderId="0" xfId="4" applyFont="1" applyBorder="1" applyAlignment="1">
      <alignment horizontal="left" vertical="top" wrapText="1"/>
    </xf>
    <xf numFmtId="0" fontId="10" fillId="0" borderId="8" xfId="4" applyFont="1" applyBorder="1" applyAlignment="1">
      <alignment horizontal="left"/>
    </xf>
    <xf numFmtId="0" fontId="10" fillId="0" borderId="9" xfId="4" applyFont="1" applyBorder="1" applyAlignment="1">
      <alignment horizontal="left"/>
    </xf>
    <xf numFmtId="0" fontId="10" fillId="0" borderId="10" xfId="4" applyFont="1" applyBorder="1" applyAlignment="1">
      <alignment horizontal="left"/>
    </xf>
    <xf numFmtId="3" fontId="10" fillId="0" borderId="8" xfId="4" applyNumberFormat="1" applyFont="1" applyBorder="1" applyAlignment="1">
      <alignment horizontal="right"/>
    </xf>
    <xf numFmtId="3" fontId="10" fillId="0" borderId="9" xfId="4" applyNumberFormat="1" applyFont="1" applyBorder="1" applyAlignment="1">
      <alignment horizontal="right"/>
    </xf>
    <xf numFmtId="3" fontId="10" fillId="0" borderId="10" xfId="4" applyNumberFormat="1" applyFont="1" applyBorder="1" applyAlignment="1">
      <alignment horizontal="right"/>
    </xf>
    <xf numFmtId="3" fontId="10" fillId="3" borderId="8" xfId="4" applyNumberFormat="1" applyFont="1" applyFill="1" applyBorder="1" applyAlignment="1">
      <alignment horizontal="right"/>
    </xf>
    <xf numFmtId="3" fontId="10" fillId="3" borderId="9" xfId="4" applyNumberFormat="1" applyFont="1" applyFill="1" applyBorder="1" applyAlignment="1">
      <alignment horizontal="right"/>
    </xf>
    <xf numFmtId="3" fontId="10" fillId="3" borderId="10" xfId="4" applyNumberFormat="1" applyFont="1" applyFill="1" applyBorder="1" applyAlignment="1">
      <alignment horizontal="right"/>
    </xf>
    <xf numFmtId="3" fontId="10" fillId="3" borderId="32" xfId="4" applyNumberFormat="1" applyFont="1" applyFill="1" applyBorder="1" applyAlignment="1">
      <alignment horizontal="right"/>
    </xf>
    <xf numFmtId="3" fontId="10" fillId="3" borderId="33" xfId="4" applyNumberFormat="1" applyFont="1" applyFill="1" applyBorder="1" applyAlignment="1">
      <alignment horizontal="right"/>
    </xf>
    <xf numFmtId="3" fontId="10" fillId="3" borderId="34" xfId="4" applyNumberFormat="1" applyFont="1" applyFill="1" applyBorder="1" applyAlignment="1">
      <alignment horizontal="right"/>
    </xf>
    <xf numFmtId="49" fontId="10" fillId="0" borderId="8" xfId="4" applyNumberFormat="1" applyFont="1" applyBorder="1" applyAlignment="1">
      <alignment horizontal="left"/>
    </xf>
    <xf numFmtId="49" fontId="10" fillId="0" borderId="9" xfId="4" applyNumberFormat="1" applyFont="1" applyBorder="1" applyAlignment="1">
      <alignment horizontal="left"/>
    </xf>
    <xf numFmtId="49" fontId="10" fillId="0" borderId="10" xfId="4" applyNumberFormat="1" applyFont="1" applyBorder="1" applyAlignment="1">
      <alignment horizontal="left"/>
    </xf>
    <xf numFmtId="0" fontId="10" fillId="0" borderId="8" xfId="4" applyFont="1" applyBorder="1" applyAlignment="1">
      <alignment horizontal="center"/>
    </xf>
    <xf numFmtId="0" fontId="10" fillId="0" borderId="9" xfId="4" applyFont="1" applyBorder="1" applyAlignment="1">
      <alignment horizontal="center"/>
    </xf>
    <xf numFmtId="0" fontId="10" fillId="0" borderId="10" xfId="4" applyFont="1" applyBorder="1" applyAlignment="1">
      <alignment horizontal="center"/>
    </xf>
    <xf numFmtId="3" fontId="10" fillId="0" borderId="8" xfId="4" applyNumberFormat="1" applyFont="1" applyBorder="1" applyAlignment="1">
      <alignment horizontal="right" indent="2"/>
    </xf>
    <xf numFmtId="3" fontId="10" fillId="0" borderId="9" xfId="4" applyNumberFormat="1" applyFont="1" applyBorder="1" applyAlignment="1">
      <alignment horizontal="right" indent="2"/>
    </xf>
    <xf numFmtId="3" fontId="10" fillId="0" borderId="10" xfId="4" applyNumberFormat="1" applyFont="1" applyBorder="1" applyAlignment="1">
      <alignment horizontal="right" indent="2"/>
    </xf>
    <xf numFmtId="3" fontId="10" fillId="3" borderId="8" xfId="4" applyNumberFormat="1" applyFont="1" applyFill="1" applyBorder="1" applyAlignment="1">
      <alignment horizontal="right" indent="2"/>
    </xf>
    <xf numFmtId="3" fontId="10" fillId="3" borderId="9" xfId="4" applyNumberFormat="1" applyFont="1" applyFill="1" applyBorder="1" applyAlignment="1">
      <alignment horizontal="right" indent="2"/>
    </xf>
    <xf numFmtId="3" fontId="10" fillId="3" borderId="10" xfId="4" applyNumberFormat="1" applyFont="1" applyFill="1" applyBorder="1" applyAlignment="1">
      <alignment horizontal="right" indent="2"/>
    </xf>
    <xf numFmtId="164" fontId="20" fillId="3" borderId="8" xfId="5" applyNumberFormat="1" applyFont="1" applyFill="1" applyBorder="1" applyAlignment="1">
      <alignment horizontal="center"/>
    </xf>
    <xf numFmtId="164" fontId="20" fillId="3" borderId="10" xfId="5" applyNumberFormat="1" applyFont="1" applyFill="1" applyBorder="1" applyAlignment="1">
      <alignment horizontal="center"/>
    </xf>
    <xf numFmtId="3" fontId="10" fillId="3" borderId="8" xfId="4" applyNumberFormat="1" applyFont="1" applyFill="1" applyBorder="1" applyAlignment="1">
      <alignment horizontal="center"/>
    </xf>
    <xf numFmtId="3" fontId="10" fillId="3" borderId="9" xfId="4" applyNumberFormat="1" applyFont="1" applyFill="1" applyBorder="1" applyAlignment="1">
      <alignment horizontal="center"/>
    </xf>
    <xf numFmtId="3" fontId="10" fillId="3" borderId="10" xfId="4" applyNumberFormat="1" applyFont="1" applyFill="1" applyBorder="1" applyAlignment="1">
      <alignment horizontal="center"/>
    </xf>
    <xf numFmtId="3" fontId="10" fillId="3" borderId="36" xfId="0" applyNumberFormat="1" applyFont="1" applyFill="1" applyBorder="1" applyAlignment="1">
      <alignment horizontal="right"/>
    </xf>
    <xf numFmtId="0" fontId="10" fillId="0" borderId="16" xfId="0" applyFont="1" applyBorder="1" applyAlignment="1">
      <alignment horizontal="left"/>
    </xf>
    <xf numFmtId="0" fontId="10" fillId="0" borderId="1" xfId="0" applyFont="1" applyBorder="1" applyAlignment="1">
      <alignment horizontal="left"/>
    </xf>
    <xf numFmtId="0" fontId="10" fillId="0" borderId="22" xfId="0" applyFont="1" applyBorder="1" applyAlignment="1">
      <alignment horizontal="left"/>
    </xf>
    <xf numFmtId="0" fontId="10" fillId="0" borderId="24" xfId="0" applyFont="1" applyBorder="1" applyAlignment="1">
      <alignment horizontal="left"/>
    </xf>
    <xf numFmtId="0" fontId="10" fillId="0" borderId="25" xfId="0" applyFont="1" applyBorder="1" applyAlignment="1">
      <alignment horizontal="left"/>
    </xf>
    <xf numFmtId="0" fontId="10" fillId="0" borderId="26" xfId="0" applyFont="1" applyBorder="1" applyAlignment="1">
      <alignment horizontal="left"/>
    </xf>
    <xf numFmtId="3" fontId="10" fillId="0" borderId="23" xfId="0" applyNumberFormat="1" applyFont="1" applyFill="1" applyBorder="1" applyAlignment="1">
      <alignment horizontal="right"/>
    </xf>
    <xf numFmtId="14" fontId="10" fillId="0" borderId="16" xfId="0" applyNumberFormat="1" applyFont="1" applyBorder="1" applyAlignment="1">
      <alignment horizontal="center"/>
    </xf>
    <xf numFmtId="14" fontId="10" fillId="0" borderId="1" xfId="0" applyNumberFormat="1" applyFont="1" applyBorder="1" applyAlignment="1">
      <alignment horizontal="center"/>
    </xf>
    <xf numFmtId="14" fontId="10" fillId="0" borderId="22" xfId="0" applyNumberFormat="1" applyFont="1" applyBorder="1" applyAlignment="1">
      <alignment horizontal="center"/>
    </xf>
    <xf numFmtId="0" fontId="10" fillId="0" borderId="16" xfId="0" applyNumberFormat="1" applyFont="1" applyBorder="1" applyAlignment="1">
      <alignment horizontal="center"/>
    </xf>
    <xf numFmtId="0" fontId="10" fillId="0" borderId="1" xfId="0" applyNumberFormat="1" applyFont="1" applyBorder="1" applyAlignment="1">
      <alignment horizontal="center"/>
    </xf>
    <xf numFmtId="0" fontId="10" fillId="0" borderId="22" xfId="0" applyNumberFormat="1" applyFont="1" applyBorder="1" applyAlignment="1">
      <alignment horizontal="center"/>
    </xf>
    <xf numFmtId="3" fontId="10" fillId="0" borderId="21" xfId="0" applyNumberFormat="1" applyFont="1" applyFill="1" applyBorder="1" applyAlignment="1">
      <alignment horizontal="right"/>
    </xf>
    <xf numFmtId="14" fontId="10" fillId="0" borderId="18" xfId="0" applyNumberFormat="1" applyFont="1" applyBorder="1" applyAlignment="1">
      <alignment horizontal="center"/>
    </xf>
    <xf numFmtId="14" fontId="10" fillId="0" borderId="19" xfId="0" applyNumberFormat="1" applyFont="1" applyBorder="1" applyAlignment="1">
      <alignment horizontal="center"/>
    </xf>
    <xf numFmtId="14" fontId="10" fillId="0" borderId="20" xfId="0" applyNumberFormat="1" applyFont="1" applyBorder="1" applyAlignment="1">
      <alignment horizontal="center"/>
    </xf>
    <xf numFmtId="0" fontId="10" fillId="0" borderId="18" xfId="0" applyFont="1" applyBorder="1" applyAlignment="1">
      <alignment horizontal="left"/>
    </xf>
    <xf numFmtId="0" fontId="10" fillId="0" borderId="19" xfId="0" applyFont="1" applyBorder="1" applyAlignment="1">
      <alignment horizontal="left"/>
    </xf>
    <xf numFmtId="0" fontId="10" fillId="0" borderId="20" xfId="0" applyFont="1" applyBorder="1" applyAlignment="1">
      <alignment horizontal="left"/>
    </xf>
    <xf numFmtId="0" fontId="10" fillId="0" borderId="18" xfId="0" applyNumberFormat="1" applyFont="1" applyBorder="1" applyAlignment="1">
      <alignment horizontal="center"/>
    </xf>
    <xf numFmtId="0" fontId="10" fillId="0" borderId="19" xfId="0" applyNumberFormat="1" applyFont="1" applyBorder="1" applyAlignment="1">
      <alignment horizontal="center"/>
    </xf>
    <xf numFmtId="0" fontId="10" fillId="0" borderId="20" xfId="0" applyNumberFormat="1" applyFont="1" applyBorder="1" applyAlignment="1">
      <alignment horizontal="center"/>
    </xf>
    <xf numFmtId="0" fontId="10" fillId="0" borderId="24" xfId="0" applyNumberFormat="1" applyFont="1" applyBorder="1" applyAlignment="1">
      <alignment horizontal="center"/>
    </xf>
    <xf numFmtId="0" fontId="10" fillId="0" borderId="25" xfId="0" applyNumberFormat="1" applyFont="1" applyBorder="1" applyAlignment="1">
      <alignment horizontal="center"/>
    </xf>
    <xf numFmtId="0" fontId="10" fillId="0" borderId="26" xfId="0" applyNumberFormat="1" applyFont="1" applyBorder="1" applyAlignment="1">
      <alignment horizontal="center"/>
    </xf>
    <xf numFmtId="14" fontId="10" fillId="0" borderId="24" xfId="0" applyNumberFormat="1" applyFont="1" applyBorder="1" applyAlignment="1">
      <alignment horizontal="center"/>
    </xf>
    <xf numFmtId="14" fontId="10" fillId="0" borderId="25" xfId="0" applyNumberFormat="1" applyFont="1" applyBorder="1" applyAlignment="1">
      <alignment horizontal="center"/>
    </xf>
    <xf numFmtId="14" fontId="10" fillId="0" borderId="26" xfId="0" applyNumberFormat="1" applyFont="1" applyBorder="1" applyAlignment="1">
      <alignment horizontal="center"/>
    </xf>
    <xf numFmtId="3" fontId="10" fillId="0" borderId="27" xfId="0" applyNumberFormat="1" applyFont="1" applyFill="1" applyBorder="1" applyAlignment="1">
      <alignment horizontal="right"/>
    </xf>
    <xf numFmtId="0" fontId="9" fillId="0" borderId="0" xfId="0" applyFont="1" applyBorder="1" applyAlignment="1">
      <alignment horizontal="left" vertical="top" wrapText="1"/>
    </xf>
    <xf numFmtId="0" fontId="10" fillId="3" borderId="15" xfId="0" applyFont="1" applyFill="1" applyBorder="1" applyAlignment="1">
      <alignment horizontal="center"/>
    </xf>
    <xf numFmtId="0" fontId="10" fillId="3" borderId="13" xfId="0" applyFont="1" applyFill="1" applyBorder="1" applyAlignment="1">
      <alignment horizontal="center"/>
    </xf>
    <xf numFmtId="0" fontId="10" fillId="3" borderId="28" xfId="0" applyFont="1" applyFill="1" applyBorder="1" applyAlignment="1">
      <alignment horizontal="center"/>
    </xf>
    <xf numFmtId="0" fontId="10" fillId="3" borderId="14" xfId="0" applyFont="1" applyFill="1" applyBorder="1" applyAlignment="1">
      <alignment horizontal="center"/>
    </xf>
    <xf numFmtId="0" fontId="10" fillId="3" borderId="0" xfId="0" applyFont="1" applyFill="1" applyBorder="1" applyAlignment="1">
      <alignment horizontal="center"/>
    </xf>
    <xf numFmtId="0" fontId="10" fillId="3" borderId="17" xfId="0" applyFont="1" applyFill="1" applyBorder="1" applyAlignment="1">
      <alignment horizontal="center"/>
    </xf>
    <xf numFmtId="3" fontId="10" fillId="3" borderId="11" xfId="0" applyNumberFormat="1" applyFont="1" applyFill="1" applyBorder="1" applyAlignment="1">
      <alignment horizontal="right" indent="2"/>
    </xf>
    <xf numFmtId="3" fontId="10" fillId="3" borderId="1" xfId="0" applyNumberFormat="1" applyFont="1" applyFill="1" applyBorder="1" applyAlignment="1">
      <alignment horizontal="right" indent="2"/>
    </xf>
    <xf numFmtId="3" fontId="10" fillId="3" borderId="12" xfId="0" applyNumberFormat="1" applyFont="1" applyFill="1" applyBorder="1" applyAlignment="1">
      <alignment horizontal="right" indent="2"/>
    </xf>
    <xf numFmtId="0" fontId="10" fillId="3" borderId="30" xfId="0" applyFont="1" applyFill="1" applyBorder="1" applyAlignment="1">
      <alignment horizontal="center" textRotation="90"/>
    </xf>
    <xf numFmtId="0" fontId="10" fillId="3" borderId="0" xfId="0" applyFont="1" applyFill="1" applyBorder="1" applyAlignment="1">
      <alignment horizontal="center" textRotation="90"/>
    </xf>
    <xf numFmtId="0" fontId="10" fillId="3" borderId="13" xfId="0" applyFont="1" applyFill="1" applyBorder="1" applyAlignment="1">
      <alignment horizontal="center" textRotation="90"/>
    </xf>
    <xf numFmtId="0" fontId="10" fillId="3" borderId="14" xfId="0" applyFont="1" applyFill="1" applyBorder="1" applyAlignment="1">
      <alignment horizontal="center" wrapText="1"/>
    </xf>
    <xf numFmtId="0" fontId="10" fillId="3" borderId="0" xfId="0" applyFont="1" applyFill="1" applyBorder="1" applyAlignment="1">
      <alignment horizontal="center" wrapText="1"/>
    </xf>
    <xf numFmtId="0" fontId="10" fillId="3" borderId="17" xfId="0" applyFont="1" applyFill="1" applyBorder="1" applyAlignment="1">
      <alignment horizontal="center" wrapText="1"/>
    </xf>
    <xf numFmtId="3" fontId="10" fillId="0" borderId="0" xfId="0" applyNumberFormat="1" applyFont="1" applyAlignment="1">
      <alignment horizontal="center"/>
    </xf>
    <xf numFmtId="0" fontId="10" fillId="0" borderId="0" xfId="0" applyFont="1" applyAlignment="1">
      <alignment horizontal="center"/>
    </xf>
    <xf numFmtId="0" fontId="10" fillId="0" borderId="8" xfId="4" applyFont="1" applyBorder="1" applyAlignment="1" applyProtection="1">
      <alignment horizontal="left"/>
      <protection locked="0"/>
    </xf>
    <xf numFmtId="0" fontId="10" fillId="0" borderId="9" xfId="4" applyFont="1" applyBorder="1" applyAlignment="1" applyProtection="1">
      <alignment horizontal="left"/>
      <protection locked="0"/>
    </xf>
    <xf numFmtId="0" fontId="10" fillId="0" borderId="10" xfId="4" applyFont="1" applyBorder="1" applyAlignment="1" applyProtection="1">
      <alignment horizontal="left"/>
      <protection locked="0"/>
    </xf>
    <xf numFmtId="3" fontId="10" fillId="0" borderId="8" xfId="4" applyNumberFormat="1" applyFont="1" applyBorder="1" applyAlignment="1" applyProtection="1">
      <alignment horizontal="right"/>
      <protection locked="0"/>
    </xf>
    <xf numFmtId="3" fontId="10" fillId="0" borderId="9" xfId="4" applyNumberFormat="1" applyFont="1" applyBorder="1" applyAlignment="1" applyProtection="1">
      <alignment horizontal="right"/>
      <protection locked="0"/>
    </xf>
    <xf numFmtId="3" fontId="10" fillId="0" borderId="10" xfId="4" applyNumberFormat="1" applyFont="1" applyBorder="1" applyAlignment="1" applyProtection="1">
      <alignment horizontal="right"/>
      <protection locked="0"/>
    </xf>
    <xf numFmtId="49" fontId="10" fillId="0" borderId="8" xfId="4" applyNumberFormat="1" applyFont="1" applyBorder="1" applyAlignment="1" applyProtection="1">
      <alignment horizontal="left"/>
      <protection locked="0"/>
    </xf>
    <xf numFmtId="49" fontId="10" fillId="0" borderId="9" xfId="4" applyNumberFormat="1" applyFont="1" applyBorder="1" applyAlignment="1" applyProtection="1">
      <alignment horizontal="left"/>
      <protection locked="0"/>
    </xf>
    <xf numFmtId="49" fontId="10" fillId="0" borderId="10" xfId="4" applyNumberFormat="1" applyFont="1" applyBorder="1" applyAlignment="1" applyProtection="1">
      <alignment horizontal="left"/>
      <protection locked="0"/>
    </xf>
    <xf numFmtId="0" fontId="10" fillId="0" borderId="8" xfId="4" applyFont="1" applyBorder="1" applyAlignment="1" applyProtection="1">
      <alignment horizontal="center"/>
      <protection locked="0"/>
    </xf>
    <xf numFmtId="0" fontId="10" fillId="0" borderId="9" xfId="4" applyFont="1" applyBorder="1" applyAlignment="1" applyProtection="1">
      <alignment horizontal="center"/>
      <protection locked="0"/>
    </xf>
    <xf numFmtId="0" fontId="10" fillId="0" borderId="10" xfId="4" applyFont="1" applyBorder="1" applyAlignment="1" applyProtection="1">
      <alignment horizontal="center"/>
      <protection locked="0"/>
    </xf>
    <xf numFmtId="3" fontId="10" fillId="0" borderId="8" xfId="4" applyNumberFormat="1" applyFont="1" applyBorder="1" applyAlignment="1" applyProtection="1">
      <alignment horizontal="right" indent="2"/>
      <protection locked="0"/>
    </xf>
    <xf numFmtId="3" fontId="10" fillId="0" borderId="9" xfId="4" applyNumberFormat="1" applyFont="1" applyBorder="1" applyAlignment="1" applyProtection="1">
      <alignment horizontal="right" indent="2"/>
      <protection locked="0"/>
    </xf>
    <xf numFmtId="3" fontId="10" fillId="0" borderId="10" xfId="4" applyNumberFormat="1" applyFont="1" applyBorder="1" applyAlignment="1" applyProtection="1">
      <alignment horizontal="right" indent="2"/>
      <protection locked="0"/>
    </xf>
    <xf numFmtId="3" fontId="10" fillId="0" borderId="35" xfId="0" applyNumberFormat="1" applyFont="1" applyFill="1" applyBorder="1" applyAlignment="1" applyProtection="1">
      <alignment horizontal="right"/>
      <protection locked="0"/>
    </xf>
    <xf numFmtId="0" fontId="10" fillId="0" borderId="24" xfId="0" applyFont="1" applyBorder="1" applyAlignment="1" applyProtection="1">
      <alignment horizontal="left"/>
      <protection locked="0"/>
    </xf>
    <xf numFmtId="0" fontId="10" fillId="0" borderId="25" xfId="0" applyFont="1" applyBorder="1" applyAlignment="1" applyProtection="1">
      <alignment horizontal="left"/>
      <protection locked="0"/>
    </xf>
    <xf numFmtId="0" fontId="10" fillId="0" borderId="26" xfId="0" applyFont="1" applyBorder="1" applyAlignment="1" applyProtection="1">
      <alignment horizontal="left"/>
      <protection locked="0"/>
    </xf>
    <xf numFmtId="0" fontId="10" fillId="0" borderId="24" xfId="0" applyNumberFormat="1" applyFont="1" applyBorder="1" applyAlignment="1" applyProtection="1">
      <alignment horizontal="center"/>
      <protection locked="0"/>
    </xf>
    <xf numFmtId="0" fontId="10" fillId="0" borderId="25" xfId="0" applyNumberFormat="1" applyFont="1" applyBorder="1" applyAlignment="1" applyProtection="1">
      <alignment horizontal="center"/>
      <protection locked="0"/>
    </xf>
    <xf numFmtId="0" fontId="10" fillId="0" borderId="26" xfId="0" applyNumberFormat="1" applyFont="1" applyBorder="1" applyAlignment="1" applyProtection="1">
      <alignment horizontal="center"/>
      <protection locked="0"/>
    </xf>
    <xf numFmtId="14" fontId="10" fillId="0" borderId="24" xfId="0" applyNumberFormat="1" applyFont="1" applyBorder="1" applyAlignment="1" applyProtection="1">
      <alignment horizontal="center"/>
      <protection locked="0"/>
    </xf>
    <xf numFmtId="14" fontId="10" fillId="0" borderId="25" xfId="0" applyNumberFormat="1" applyFont="1" applyBorder="1" applyAlignment="1" applyProtection="1">
      <alignment horizontal="center"/>
      <protection locked="0"/>
    </xf>
    <xf numFmtId="14" fontId="10" fillId="0" borderId="26" xfId="0" applyNumberFormat="1" applyFont="1" applyBorder="1" applyAlignment="1" applyProtection="1">
      <alignment horizontal="center"/>
      <protection locked="0"/>
    </xf>
    <xf numFmtId="3" fontId="10" fillId="0" borderId="23" xfId="0" applyNumberFormat="1" applyFont="1" applyFill="1" applyBorder="1" applyAlignment="1" applyProtection="1">
      <alignment horizontal="right"/>
      <protection locked="0"/>
    </xf>
    <xf numFmtId="0" fontId="10" fillId="0" borderId="16"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16" xfId="0" applyNumberFormat="1" applyFont="1" applyBorder="1" applyAlignment="1" applyProtection="1">
      <alignment horizontal="center"/>
      <protection locked="0"/>
    </xf>
    <xf numFmtId="0" fontId="10" fillId="0" borderId="1" xfId="0" applyNumberFormat="1" applyFont="1" applyBorder="1" applyAlignment="1" applyProtection="1">
      <alignment horizontal="center"/>
      <protection locked="0"/>
    </xf>
    <xf numFmtId="0" fontId="10" fillId="0" borderId="22" xfId="0" applyNumberFormat="1" applyFont="1" applyBorder="1" applyAlignment="1" applyProtection="1">
      <alignment horizontal="center"/>
      <protection locked="0"/>
    </xf>
    <xf numFmtId="14" fontId="10" fillId="0" borderId="16" xfId="0" applyNumberFormat="1" applyFont="1" applyBorder="1" applyAlignment="1" applyProtection="1">
      <alignment horizontal="center"/>
      <protection locked="0"/>
    </xf>
    <xf numFmtId="14" fontId="10" fillId="0" borderId="1" xfId="0" applyNumberFormat="1" applyFont="1" applyBorder="1" applyAlignment="1" applyProtection="1">
      <alignment horizontal="center"/>
      <protection locked="0"/>
    </xf>
    <xf numFmtId="14" fontId="10" fillId="0" borderId="22" xfId="0" applyNumberFormat="1" applyFont="1" applyBorder="1" applyAlignment="1" applyProtection="1">
      <alignment horizontal="center"/>
      <protection locked="0"/>
    </xf>
    <xf numFmtId="3" fontId="10" fillId="0" borderId="21" xfId="0" applyNumberFormat="1" applyFont="1" applyFill="1" applyBorder="1" applyAlignment="1" applyProtection="1">
      <alignment horizontal="right"/>
      <protection locked="0"/>
    </xf>
    <xf numFmtId="0" fontId="10" fillId="0" borderId="18" xfId="0" applyFont="1" applyBorder="1" applyAlignment="1" applyProtection="1">
      <alignment horizontal="left"/>
      <protection locked="0"/>
    </xf>
    <xf numFmtId="0" fontId="10" fillId="0" borderId="19" xfId="0" applyFont="1" applyBorder="1" applyAlignment="1" applyProtection="1">
      <alignment horizontal="left"/>
      <protection locked="0"/>
    </xf>
    <xf numFmtId="0" fontId="10" fillId="0" borderId="20" xfId="0" applyFont="1" applyBorder="1" applyAlignment="1" applyProtection="1">
      <alignment horizontal="left"/>
      <protection locked="0"/>
    </xf>
    <xf numFmtId="0" fontId="10" fillId="0" borderId="18" xfId="0" applyNumberFormat="1" applyFont="1" applyBorder="1" applyAlignment="1" applyProtection="1">
      <alignment horizontal="center"/>
      <protection locked="0"/>
    </xf>
    <xf numFmtId="0" fontId="10" fillId="0" borderId="19" xfId="0" applyNumberFormat="1" applyFont="1" applyBorder="1" applyAlignment="1" applyProtection="1">
      <alignment horizontal="center"/>
      <protection locked="0"/>
    </xf>
    <xf numFmtId="0" fontId="10" fillId="0" borderId="20" xfId="0" applyNumberFormat="1" applyFont="1" applyBorder="1" applyAlignment="1" applyProtection="1">
      <alignment horizontal="center"/>
      <protection locked="0"/>
    </xf>
    <xf numFmtId="14" fontId="10" fillId="0" borderId="18" xfId="0" applyNumberFormat="1" applyFont="1" applyBorder="1" applyAlignment="1" applyProtection="1">
      <alignment horizontal="center"/>
      <protection locked="0"/>
    </xf>
    <xf numFmtId="14" fontId="10" fillId="0" borderId="19" xfId="0" applyNumberFormat="1" applyFont="1" applyBorder="1" applyAlignment="1" applyProtection="1">
      <alignment horizontal="center"/>
      <protection locked="0"/>
    </xf>
    <xf numFmtId="14" fontId="10" fillId="0" borderId="20" xfId="0" applyNumberFormat="1" applyFont="1" applyBorder="1" applyAlignment="1" applyProtection="1">
      <alignment horizontal="center"/>
      <protection locked="0"/>
    </xf>
  </cellXfs>
  <cellStyles count="7">
    <cellStyle name="Prozent 2" xfId="5" xr:uid="{00000000-0005-0000-0000-000000000000}"/>
    <cellStyle name="Standard" xfId="0" builtinId="0"/>
    <cellStyle name="Standard 2" xfId="2" xr:uid="{00000000-0005-0000-0000-000002000000}"/>
    <cellStyle name="Standard 2 2" xfId="4" xr:uid="{00000000-0005-0000-0000-000003000000}"/>
    <cellStyle name="Standard 3" xfId="6" xr:uid="{00000000-0005-0000-0000-000004000000}"/>
    <cellStyle name="Standard_BMVg Liste_1" xfId="1" xr:uid="{00000000-0005-0000-0000-000005000000}"/>
    <cellStyle name="Standard_Tabelle16" xfId="3" xr:uid="{00000000-0005-0000-0000-000006000000}"/>
  </cellStyles>
  <dxfs count="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0000FF"/>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60Barnick\Desktop\20201029_K3_44BImSchV_Stetten%20Donaueschinge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wDaten"/>
      <sheetName val="Titelblatt"/>
      <sheetName val="Hinweise zu Eingaben"/>
      <sheetName val="KWK1"/>
      <sheetName val="KWK2"/>
      <sheetName val="KWK3"/>
      <sheetName val="Biomasse1"/>
      <sheetName val="Biomasse2"/>
      <sheetName val="Biomasse3"/>
      <sheetName val="Fossil1"/>
      <sheetName val="Fossil2"/>
      <sheetName val="Fossil3"/>
    </sheetNames>
    <sheetDataSet>
      <sheetData sheetId="0"/>
      <sheetData sheetId="1">
        <row r="29">
          <cell r="R29" t="str">
            <v>Stuttgart</v>
          </cell>
        </row>
        <row r="30">
          <cell r="R30" t="str">
            <v>BwDLZ Stetten am kalten Markt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92D050"/>
  </sheetPr>
  <dimension ref="A1:H11"/>
  <sheetViews>
    <sheetView workbookViewId="0">
      <selection activeCell="A9" sqref="A9:F9"/>
    </sheetView>
  </sheetViews>
  <sheetFormatPr baseColWidth="10" defaultRowHeight="12.75"/>
  <cols>
    <col min="1" max="1" width="42.85546875" style="2" customWidth="1"/>
    <col min="2" max="6" width="20.7109375" style="2" customWidth="1"/>
    <col min="7" max="7" width="17.7109375" style="2" customWidth="1"/>
    <col min="8" max="8" width="11.42578125" style="2"/>
    <col min="9" max="16384" width="11.42578125" style="1"/>
  </cols>
  <sheetData>
    <row r="1" spans="1:7" ht="94.5" customHeight="1">
      <c r="A1" s="144" t="s">
        <v>5987</v>
      </c>
      <c r="B1" s="144"/>
      <c r="C1" s="144"/>
      <c r="D1" s="144"/>
      <c r="E1" s="144"/>
      <c r="F1" s="144"/>
    </row>
    <row r="2" spans="1:7" ht="5.25" customHeight="1">
      <c r="A2" s="145"/>
      <c r="B2" s="145"/>
      <c r="C2" s="145"/>
      <c r="D2" s="145"/>
      <c r="E2" s="145"/>
      <c r="F2" s="145"/>
    </row>
    <row r="3" spans="1:7" ht="90" customHeight="1">
      <c r="A3" s="141" t="s">
        <v>5989</v>
      </c>
      <c r="B3" s="141"/>
      <c r="C3" s="141"/>
      <c r="D3" s="141"/>
      <c r="E3" s="141"/>
      <c r="F3" s="141"/>
      <c r="G3" s="143" t="s">
        <v>21</v>
      </c>
    </row>
    <row r="4" spans="1:7" ht="7.5" customHeight="1">
      <c r="A4" s="142"/>
      <c r="B4" s="142"/>
      <c r="C4" s="142"/>
      <c r="D4" s="142"/>
      <c r="E4" s="142"/>
      <c r="F4" s="142"/>
      <c r="G4" s="143"/>
    </row>
    <row r="5" spans="1:7" ht="54" customHeight="1">
      <c r="A5" s="141" t="s">
        <v>5990</v>
      </c>
      <c r="B5" s="141"/>
      <c r="C5" s="141"/>
      <c r="D5" s="141"/>
      <c r="E5" s="141"/>
      <c r="F5" s="141"/>
      <c r="G5" s="143"/>
    </row>
    <row r="6" spans="1:7" ht="7.5" customHeight="1">
      <c r="A6" s="142"/>
      <c r="B6" s="142"/>
      <c r="C6" s="142"/>
      <c r="D6" s="142"/>
      <c r="E6" s="142"/>
      <c r="F6" s="142"/>
      <c r="G6" s="143"/>
    </row>
    <row r="7" spans="1:7" ht="110.25" customHeight="1">
      <c r="A7" s="140" t="s">
        <v>5991</v>
      </c>
      <c r="B7" s="141"/>
      <c r="C7" s="141"/>
      <c r="D7" s="141"/>
      <c r="E7" s="141"/>
      <c r="F7" s="141"/>
      <c r="G7" s="143"/>
    </row>
    <row r="8" spans="1:7" ht="7.5" customHeight="1">
      <c r="A8" s="142"/>
      <c r="B8" s="142"/>
      <c r="C8" s="142"/>
      <c r="D8" s="142"/>
      <c r="E8" s="142"/>
      <c r="F8" s="142"/>
      <c r="G8" s="143"/>
    </row>
    <row r="9" spans="1:7" ht="80.25" customHeight="1">
      <c r="A9" s="146" t="s">
        <v>5992</v>
      </c>
      <c r="B9" s="146"/>
      <c r="C9" s="146"/>
      <c r="D9" s="146"/>
      <c r="E9" s="146"/>
      <c r="F9" s="146"/>
      <c r="G9" s="143"/>
    </row>
    <row r="10" spans="1:7" ht="7.5" customHeight="1">
      <c r="A10" s="142"/>
      <c r="B10" s="142"/>
      <c r="C10" s="142"/>
      <c r="D10" s="142"/>
      <c r="E10" s="142"/>
      <c r="F10" s="142"/>
      <c r="G10" s="143"/>
    </row>
    <row r="11" spans="1:7" ht="57" customHeight="1">
      <c r="A11" s="147"/>
      <c r="B11" s="146"/>
      <c r="C11" s="146"/>
      <c r="D11" s="146"/>
      <c r="E11" s="146"/>
      <c r="F11" s="146"/>
      <c r="G11" s="143"/>
    </row>
  </sheetData>
  <mergeCells count="12">
    <mergeCell ref="A7:F7"/>
    <mergeCell ref="A6:F6"/>
    <mergeCell ref="A8:F8"/>
    <mergeCell ref="G3:G11"/>
    <mergeCell ref="A1:F1"/>
    <mergeCell ref="A2:F2"/>
    <mergeCell ref="A3:F3"/>
    <mergeCell ref="A4:F4"/>
    <mergeCell ref="A9:F9"/>
    <mergeCell ref="A11:F11"/>
    <mergeCell ref="A10:F10"/>
    <mergeCell ref="A5:F5"/>
  </mergeCells>
  <phoneticPr fontId="0" type="noConversion"/>
  <pageMargins left="0.2" right="0.21" top="0.73" bottom="0.44" header="0.4921259845"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R86"/>
  <sheetViews>
    <sheetView showGridLines="0" zoomScale="110" zoomScaleNormal="110" workbookViewId="0">
      <selection activeCell="A7" sqref="A7:AA9"/>
    </sheetView>
  </sheetViews>
  <sheetFormatPr baseColWidth="10" defaultColWidth="3.7109375" defaultRowHeight="12.75"/>
  <cols>
    <col min="1" max="8" width="3.7109375" style="28"/>
    <col min="9" max="9" width="3.7109375" style="28" customWidth="1"/>
    <col min="10" max="10" width="0.85546875" style="28" customWidth="1"/>
    <col min="11" max="18" width="3.7109375" style="28"/>
    <col min="19" max="19" width="0.85546875" style="28" customWidth="1"/>
    <col min="20" max="22" width="3.7109375" style="28"/>
    <col min="23" max="23" width="0.85546875" style="28" customWidth="1"/>
    <col min="24" max="26" width="3.7109375" style="28"/>
    <col min="27" max="27" width="3.7109375" style="28" customWidth="1"/>
    <col min="28" max="59" width="3.7109375" style="28"/>
    <col min="60" max="16384" width="3.7109375" style="27"/>
  </cols>
  <sheetData>
    <row r="1" spans="1:96" ht="12.75" customHeight="1">
      <c r="A1" s="148" t="s">
        <v>5999</v>
      </c>
      <c r="B1" s="148"/>
      <c r="C1" s="148"/>
      <c r="D1" s="148"/>
      <c r="E1" s="148"/>
      <c r="F1" s="148"/>
      <c r="G1" s="148"/>
      <c r="H1" s="148"/>
      <c r="I1" s="148"/>
      <c r="J1" s="148"/>
      <c r="K1" s="148"/>
      <c r="L1" s="148"/>
      <c r="M1" s="148"/>
      <c r="N1" s="148"/>
      <c r="O1" s="148"/>
      <c r="P1" s="148"/>
      <c r="Q1" s="148"/>
      <c r="R1" s="148"/>
      <c r="S1" s="148"/>
      <c r="T1" s="148"/>
      <c r="U1" s="148"/>
      <c r="V1" s="148"/>
      <c r="W1" s="148"/>
      <c r="X1" s="61"/>
      <c r="Y1" s="61"/>
      <c r="Z1" s="61"/>
      <c r="AA1" s="61"/>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row>
    <row r="2" spans="1:96" ht="12.75" customHeight="1">
      <c r="A2" s="148"/>
      <c r="B2" s="148"/>
      <c r="C2" s="148"/>
      <c r="D2" s="148"/>
      <c r="E2" s="148"/>
      <c r="F2" s="148"/>
      <c r="G2" s="148"/>
      <c r="H2" s="148"/>
      <c r="I2" s="148"/>
      <c r="J2" s="148"/>
      <c r="K2" s="148"/>
      <c r="L2" s="148"/>
      <c r="M2" s="148"/>
      <c r="N2" s="148"/>
      <c r="O2" s="148"/>
      <c r="P2" s="148"/>
      <c r="Q2" s="148"/>
      <c r="R2" s="148"/>
      <c r="S2" s="148"/>
      <c r="T2" s="148"/>
      <c r="U2" s="148"/>
      <c r="V2" s="148"/>
      <c r="W2" s="148"/>
      <c r="X2" s="61"/>
      <c r="Y2" s="61"/>
      <c r="Z2" s="61"/>
      <c r="AA2" s="61"/>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row>
    <row r="3" spans="1:96" ht="12.75" customHeight="1">
      <c r="A3" s="148"/>
      <c r="B3" s="148"/>
      <c r="C3" s="148"/>
      <c r="D3" s="148"/>
      <c r="E3" s="148"/>
      <c r="F3" s="148"/>
      <c r="G3" s="148"/>
      <c r="H3" s="148"/>
      <c r="I3" s="148"/>
      <c r="J3" s="148"/>
      <c r="K3" s="148"/>
      <c r="L3" s="148"/>
      <c r="M3" s="148"/>
      <c r="N3" s="148"/>
      <c r="O3" s="148"/>
      <c r="P3" s="148"/>
      <c r="Q3" s="148"/>
      <c r="R3" s="148"/>
      <c r="S3" s="148"/>
      <c r="T3" s="148"/>
      <c r="U3" s="148"/>
      <c r="V3" s="148"/>
      <c r="W3" s="148"/>
      <c r="X3" s="61"/>
      <c r="Y3" s="61"/>
      <c r="Z3" s="61"/>
      <c r="AA3" s="61"/>
      <c r="AB3" s="30"/>
      <c r="AC3" s="119"/>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row>
    <row r="4" spans="1:96" ht="12.7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row>
    <row r="5" spans="1:96" s="46" customFormat="1" ht="15" customHeight="1">
      <c r="A5" s="57" t="s">
        <v>5997</v>
      </c>
      <c r="B5" s="42"/>
      <c r="C5" s="42"/>
      <c r="D5" s="42"/>
      <c r="E5" s="42"/>
      <c r="F5" s="42"/>
      <c r="G5" s="42"/>
      <c r="H5" s="42"/>
      <c r="I5" s="42"/>
      <c r="J5" s="42"/>
      <c r="K5" s="42"/>
      <c r="L5" s="42"/>
      <c r="M5" s="42"/>
      <c r="N5" s="42"/>
      <c r="O5" s="42"/>
      <c r="P5" s="42"/>
      <c r="Q5" s="42"/>
      <c r="R5" s="42"/>
      <c r="S5" s="42"/>
      <c r="T5" s="42"/>
      <c r="U5" s="42"/>
      <c r="V5" s="42"/>
      <c r="W5" s="42"/>
      <c r="X5" s="42"/>
      <c r="Y5" s="42"/>
      <c r="Z5" s="42"/>
      <c r="AA5" s="42"/>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row>
    <row r="6" spans="1:96" ht="12.75" customHeight="1">
      <c r="A6" s="37"/>
      <c r="B6" s="37"/>
      <c r="C6" s="37"/>
      <c r="D6" s="37"/>
      <c r="E6" s="37"/>
      <c r="F6" s="37"/>
      <c r="G6" s="37"/>
      <c r="H6" s="37"/>
      <c r="I6" s="37"/>
      <c r="J6" s="37"/>
      <c r="K6" s="37"/>
      <c r="L6" s="37"/>
      <c r="M6" s="37"/>
      <c r="N6" s="37"/>
      <c r="O6" s="37"/>
      <c r="P6" s="37"/>
      <c r="Q6" s="37"/>
      <c r="Y6" s="33"/>
      <c r="Z6" s="33"/>
      <c r="AA6" s="33"/>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row>
    <row r="7" spans="1:96" s="29" customFormat="1" ht="12.75" customHeight="1">
      <c r="A7" s="150" t="s">
        <v>6019</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14"/>
      <c r="AC7" s="114"/>
      <c r="AD7" s="114"/>
      <c r="AE7" s="114"/>
      <c r="AF7" s="114"/>
      <c r="AG7" s="114"/>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row>
    <row r="8" spans="1:96" s="29" customFormat="1" ht="12.75" customHeight="1">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31"/>
      <c r="AC8" s="31"/>
      <c r="AD8" s="31"/>
      <c r="AE8" s="31"/>
      <c r="AF8" s="114"/>
      <c r="AG8" s="114"/>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row>
    <row r="9" spans="1:96" s="29" customFormat="1" ht="12.75" customHeight="1">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31"/>
      <c r="AC9" s="31"/>
      <c r="AD9" s="31"/>
      <c r="AE9" s="31"/>
      <c r="AF9" s="114"/>
      <c r="AG9" s="114"/>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row>
    <row r="10" spans="1:96" s="29" customFormat="1" ht="3" customHeight="1">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31"/>
      <c r="AC10" s="31"/>
      <c r="AD10" s="31"/>
      <c r="AE10" s="31"/>
      <c r="AF10" s="114"/>
      <c r="AG10" s="114"/>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row>
    <row r="11" spans="1:96" s="29" customFormat="1" ht="12.75" customHeight="1">
      <c r="A11" s="151" t="s">
        <v>6005</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31"/>
      <c r="AC11" s="31"/>
      <c r="AD11" s="31"/>
      <c r="AE11" s="31"/>
      <c r="AF11" s="31"/>
      <c r="AG11" s="31"/>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row>
    <row r="12" spans="1:96" s="29" customFormat="1" ht="12.75" customHeight="1">
      <c r="A12" s="151"/>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31"/>
      <c r="AC12" s="31"/>
      <c r="AD12" s="31"/>
      <c r="AE12" s="31"/>
      <c r="AF12" s="31"/>
      <c r="AG12" s="31"/>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row>
    <row r="13" spans="1:96" s="29" customFormat="1" ht="12.75" customHeight="1">
      <c r="A13" s="151"/>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31"/>
      <c r="AC13" s="31"/>
      <c r="AD13" s="31"/>
      <c r="AE13" s="31"/>
      <c r="AF13" s="31"/>
      <c r="AG13" s="31"/>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row>
    <row r="14" spans="1:96" s="29" customFormat="1" ht="3" customHeight="1">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31"/>
      <c r="AC14" s="31"/>
      <c r="AD14" s="31"/>
      <c r="AE14" s="31"/>
      <c r="AF14" s="31"/>
      <c r="AG14" s="31"/>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row>
    <row r="15" spans="1:96" s="29" customFormat="1" ht="12.75" customHeight="1">
      <c r="A15" s="149" t="s">
        <v>6006</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31"/>
      <c r="AC15" s="31"/>
      <c r="AD15" s="31"/>
      <c r="AE15" s="31"/>
      <c r="AF15" s="31"/>
      <c r="AG15" s="31"/>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row>
    <row r="16" spans="1:96" s="29" customFormat="1" ht="12.75" customHeight="1">
      <c r="A16" s="149"/>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31"/>
      <c r="AC16" s="31"/>
      <c r="AD16" s="31"/>
      <c r="AE16" s="31"/>
      <c r="AF16" s="31"/>
      <c r="AG16" s="31"/>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row>
    <row r="17" spans="1:59" s="29" customFormat="1" ht="3"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31"/>
      <c r="AC17" s="31"/>
      <c r="AD17" s="31"/>
      <c r="AE17" s="31"/>
      <c r="AF17" s="31"/>
      <c r="AG17" s="31"/>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row>
    <row r="18" spans="1:59" s="29" customFormat="1" ht="12.75" customHeight="1">
      <c r="A18" s="149" t="s">
        <v>6018</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31"/>
      <c r="AC18" s="31"/>
      <c r="AD18" s="31"/>
      <c r="AE18" s="31"/>
      <c r="AF18" s="31"/>
      <c r="AG18" s="31"/>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row>
    <row r="19" spans="1:59" s="29" customFormat="1" ht="12.75" customHeight="1">
      <c r="A19" s="149"/>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31"/>
      <c r="AC19" s="31"/>
      <c r="AD19" s="31"/>
      <c r="AE19" s="31"/>
      <c r="AF19" s="31"/>
      <c r="AG19" s="31"/>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row>
    <row r="20" spans="1:59" s="29" customFormat="1" ht="3" customHeight="1">
      <c r="A20" s="137"/>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31"/>
      <c r="AC20" s="31"/>
      <c r="AD20" s="31"/>
      <c r="AE20" s="31"/>
      <c r="AF20" s="31"/>
      <c r="AG20" s="31"/>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row>
    <row r="21" spans="1:59" s="29" customFormat="1" ht="12.75" customHeight="1">
      <c r="A21" s="149" t="s">
        <v>6007</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31"/>
      <c r="AC21" s="31"/>
      <c r="AD21" s="31"/>
      <c r="AE21" s="31"/>
      <c r="AF21" s="31"/>
      <c r="AG21" s="31"/>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row>
    <row r="22" spans="1:59" s="29" customFormat="1" ht="12.75" customHeight="1">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31"/>
      <c r="AC22" s="31"/>
      <c r="AD22" s="31"/>
      <c r="AE22" s="31"/>
      <c r="AF22" s="31"/>
      <c r="AG22" s="31"/>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row>
    <row r="23" spans="1:59" s="29" customFormat="1" ht="12.75" customHeight="1">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row>
    <row r="24" spans="1:59" s="29" customFormat="1" ht="3" customHeight="1">
      <c r="A24" s="137"/>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31"/>
      <c r="AC24" s="31"/>
      <c r="AD24" s="31"/>
      <c r="AE24" s="31"/>
      <c r="AF24" s="31"/>
      <c r="AG24" s="31"/>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row>
    <row r="25" spans="1:59" s="29" customFormat="1" ht="12.75" customHeight="1">
      <c r="A25" s="149" t="s">
        <v>6008</v>
      </c>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row>
    <row r="26" spans="1:59" s="29" customFormat="1" ht="12.75" customHeight="1">
      <c r="A26" s="149"/>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row>
    <row r="27" spans="1:59" s="29" customFormat="1" ht="3" customHeight="1">
      <c r="A27" s="137"/>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31"/>
      <c r="AC27" s="31"/>
      <c r="AD27" s="31"/>
      <c r="AE27" s="31"/>
      <c r="AF27" s="31"/>
      <c r="AG27" s="31"/>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row>
    <row r="28" spans="1:59" s="29" customFormat="1" ht="12.75" customHeight="1">
      <c r="A28" s="149" t="s">
        <v>6014</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row>
    <row r="29" spans="1:59" s="29" customFormat="1" ht="12.75" customHeight="1">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row>
    <row r="30" spans="1:59" s="29" customFormat="1" ht="12.75" customHeight="1">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row>
    <row r="31" spans="1:59" s="29" customFormat="1" ht="12.75" customHeight="1">
      <c r="A31" s="149"/>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row>
    <row r="32" spans="1:59" s="29" customFormat="1" ht="3" customHeight="1">
      <c r="A32" s="137"/>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31"/>
      <c r="AC32" s="31"/>
      <c r="AD32" s="31"/>
      <c r="AE32" s="31"/>
      <c r="AF32" s="31"/>
      <c r="AG32" s="31"/>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row>
    <row r="33" spans="1:59" s="29" customFormat="1" ht="12.75" customHeight="1">
      <c r="A33" s="152" t="s">
        <v>6015</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row>
    <row r="34" spans="1:59" s="29" customFormat="1" ht="12.75" customHeight="1">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row>
    <row r="35" spans="1:59" s="29" customFormat="1" ht="12.75" customHeight="1">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row>
    <row r="36" spans="1:59" s="29" customFormat="1" ht="12.75" customHeight="1">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row>
    <row r="37" spans="1:59" s="29" customFormat="1" ht="12.75" customHeight="1">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row>
    <row r="38" spans="1:59" s="29" customFormat="1" ht="12.75" customHeight="1">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row>
    <row r="39" spans="1:59" s="29" customFormat="1" ht="9" customHeight="1">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row>
    <row r="40" spans="1:59" s="29" customFormat="1" ht="12.75" customHeight="1">
      <c r="A40" s="149" t="s">
        <v>6016</v>
      </c>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row>
    <row r="41" spans="1:59" s="29" customFormat="1" ht="12.75" customHeight="1">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row>
    <row r="42" spans="1:59" s="29" customFormat="1" ht="12.75" customHeight="1">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row>
    <row r="43" spans="1:59" s="29" customFormat="1" ht="3" customHeight="1">
      <c r="A43" s="137"/>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row>
    <row r="44" spans="1:59" s="29" customFormat="1" ht="12.75" customHeight="1">
      <c r="A44" s="149" t="s">
        <v>6009</v>
      </c>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row>
    <row r="45" spans="1:59" s="29" customFormat="1" ht="12.75" customHeight="1">
      <c r="A45" s="149"/>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row>
    <row r="46" spans="1:59" s="29" customFormat="1" ht="12.75" customHeight="1">
      <c r="A46" s="49" t="s">
        <v>5998</v>
      </c>
      <c r="B46" s="37"/>
      <c r="C46" s="37"/>
      <c r="D46" s="37"/>
      <c r="E46" s="37"/>
      <c r="F46" s="37"/>
      <c r="G46" s="37"/>
      <c r="H46" s="37"/>
      <c r="I46" s="37"/>
      <c r="J46" s="37"/>
      <c r="K46" s="37"/>
      <c r="L46" s="37"/>
      <c r="M46" s="37"/>
      <c r="N46" s="37"/>
      <c r="O46" s="37"/>
      <c r="P46" s="37"/>
      <c r="Q46" s="37"/>
      <c r="R46" s="28"/>
      <c r="S46" s="28"/>
      <c r="T46" s="28"/>
      <c r="U46" s="28"/>
      <c r="V46" s="28"/>
      <c r="W46" s="28"/>
      <c r="X46" s="28"/>
      <c r="Y46" s="33"/>
      <c r="Z46" s="33"/>
      <c r="AA46" s="33"/>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row>
    <row r="47" spans="1:59" s="29" customFormat="1" ht="12.75" customHeight="1">
      <c r="A47" s="149" t="s">
        <v>6017</v>
      </c>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row>
    <row r="48" spans="1:59" s="29" customFormat="1" ht="12.75" customHeight="1">
      <c r="A48" s="149"/>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row>
    <row r="49" spans="1:59" s="29" customFormat="1" ht="12.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row>
    <row r="50" spans="1:59" s="29" customFormat="1" ht="12.75" customHeight="1">
      <c r="A50" s="37"/>
      <c r="B50" s="37"/>
      <c r="C50" s="37"/>
      <c r="D50" s="37"/>
      <c r="E50" s="37"/>
      <c r="F50" s="37"/>
      <c r="G50" s="37"/>
      <c r="H50" s="37"/>
      <c r="I50" s="37"/>
      <c r="J50" s="37"/>
      <c r="K50" s="37"/>
      <c r="L50" s="37"/>
      <c r="M50" s="37"/>
      <c r="N50" s="37"/>
      <c r="O50" s="37"/>
      <c r="P50" s="37"/>
      <c r="Q50" s="37"/>
      <c r="R50" s="28"/>
      <c r="S50" s="28"/>
      <c r="T50" s="28"/>
      <c r="U50" s="28"/>
      <c r="V50" s="28"/>
      <c r="W50" s="28"/>
      <c r="X50" s="28"/>
      <c r="Y50" s="33"/>
      <c r="Z50" s="33"/>
      <c r="AA50" s="33"/>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row>
    <row r="51" spans="1:59" s="29" customFormat="1" ht="12.75" customHeight="1">
      <c r="A51" s="37"/>
      <c r="B51" s="37"/>
      <c r="C51" s="37"/>
      <c r="D51" s="37"/>
      <c r="E51" s="37"/>
      <c r="F51" s="37"/>
      <c r="G51" s="37"/>
      <c r="H51" s="37"/>
      <c r="I51" s="37"/>
      <c r="J51" s="37"/>
      <c r="K51" s="37"/>
      <c r="L51" s="37"/>
      <c r="M51" s="37"/>
      <c r="N51" s="37"/>
      <c r="O51" s="37"/>
      <c r="P51" s="37"/>
      <c r="Q51" s="37"/>
      <c r="R51" s="28"/>
      <c r="S51" s="28"/>
      <c r="T51" s="28"/>
      <c r="U51" s="28"/>
      <c r="V51" s="28"/>
      <c r="W51" s="28"/>
      <c r="X51" s="28"/>
      <c r="Y51" s="33"/>
      <c r="Z51" s="33"/>
      <c r="AA51" s="33"/>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row>
    <row r="52" spans="1:59" s="29" customFormat="1" ht="12.75" customHeight="1">
      <c r="A52" s="37"/>
      <c r="B52" s="37"/>
      <c r="C52" s="37"/>
      <c r="D52" s="37"/>
      <c r="E52" s="37"/>
      <c r="F52" s="37"/>
      <c r="G52" s="37"/>
      <c r="H52" s="37"/>
      <c r="I52" s="37"/>
      <c r="J52" s="37"/>
      <c r="K52" s="37"/>
      <c r="L52" s="37"/>
      <c r="M52" s="37"/>
      <c r="N52" s="37"/>
      <c r="O52" s="37"/>
      <c r="P52" s="37"/>
      <c r="Q52" s="37"/>
      <c r="R52" s="28"/>
      <c r="S52" s="28"/>
      <c r="T52" s="28"/>
      <c r="U52" s="28"/>
      <c r="V52" s="28"/>
      <c r="W52" s="28"/>
      <c r="X52" s="28"/>
      <c r="Y52" s="33"/>
      <c r="Z52" s="33"/>
      <c r="AA52" s="33"/>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row>
    <row r="53" spans="1:59" s="29" customFormat="1" ht="12.75" customHeight="1">
      <c r="A53" s="37"/>
      <c r="B53" s="37"/>
      <c r="C53" s="37"/>
      <c r="D53" s="37"/>
      <c r="E53" s="37"/>
      <c r="F53" s="37"/>
      <c r="G53" s="37"/>
      <c r="H53" s="37"/>
      <c r="I53" s="37"/>
      <c r="J53" s="37"/>
      <c r="K53" s="37"/>
      <c r="L53" s="37"/>
      <c r="M53" s="37"/>
      <c r="N53" s="37"/>
      <c r="O53" s="37"/>
      <c r="P53" s="37"/>
      <c r="Q53" s="37"/>
      <c r="R53" s="28"/>
      <c r="S53" s="28"/>
      <c r="T53" s="28"/>
      <c r="U53" s="28"/>
      <c r="V53" s="28"/>
      <c r="W53" s="28"/>
      <c r="X53" s="28"/>
      <c r="Y53" s="33"/>
      <c r="Z53" s="33"/>
      <c r="AA53" s="33"/>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row>
    <row r="54" spans="1:59" s="29" customFormat="1" ht="12.75" customHeight="1">
      <c r="A54" s="37"/>
      <c r="B54" s="37"/>
      <c r="C54" s="37"/>
      <c r="D54" s="37"/>
      <c r="E54" s="37"/>
      <c r="F54" s="37"/>
      <c r="G54" s="37"/>
      <c r="H54" s="37"/>
      <c r="I54" s="37"/>
      <c r="J54" s="37"/>
      <c r="K54" s="37"/>
      <c r="L54" s="37"/>
      <c r="M54" s="37"/>
      <c r="N54" s="37"/>
      <c r="O54" s="37"/>
      <c r="P54" s="37"/>
      <c r="Q54" s="37"/>
      <c r="R54" s="28"/>
      <c r="S54" s="28"/>
      <c r="T54" s="28"/>
      <c r="U54" s="28"/>
      <c r="V54" s="28"/>
      <c r="W54" s="28"/>
      <c r="X54" s="28"/>
      <c r="Y54" s="33"/>
      <c r="Z54" s="33"/>
      <c r="AA54" s="33"/>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row>
    <row r="55" spans="1:59" s="29" customFormat="1" ht="12.75" customHeight="1">
      <c r="A55" s="37"/>
      <c r="B55" s="37"/>
      <c r="C55" s="37"/>
      <c r="D55" s="37"/>
      <c r="E55" s="37"/>
      <c r="F55" s="37"/>
      <c r="G55" s="37"/>
      <c r="H55" s="37"/>
      <c r="I55" s="37"/>
      <c r="J55" s="37"/>
      <c r="K55" s="37"/>
      <c r="L55" s="37"/>
      <c r="M55" s="37"/>
      <c r="N55" s="37"/>
      <c r="O55" s="37"/>
      <c r="P55" s="37"/>
      <c r="Q55" s="37"/>
      <c r="R55" s="28"/>
      <c r="S55" s="28"/>
      <c r="T55" s="28"/>
      <c r="U55" s="28"/>
      <c r="V55" s="28"/>
      <c r="W55" s="28"/>
      <c r="X55" s="28"/>
      <c r="Y55" s="33"/>
      <c r="Z55" s="33"/>
      <c r="AA55" s="33"/>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row>
    <row r="56" spans="1:59" s="29" customFormat="1" ht="12.75" customHeight="1">
      <c r="A56" s="37"/>
      <c r="B56" s="37"/>
      <c r="C56" s="37"/>
      <c r="D56" s="37"/>
      <c r="E56" s="37"/>
      <c r="F56" s="37"/>
      <c r="G56" s="37"/>
      <c r="H56" s="37"/>
      <c r="I56" s="37"/>
      <c r="J56" s="37"/>
      <c r="K56" s="37"/>
      <c r="L56" s="37"/>
      <c r="M56" s="37"/>
      <c r="N56" s="37"/>
      <c r="O56" s="37"/>
      <c r="P56" s="37"/>
      <c r="Q56" s="37"/>
      <c r="R56" s="28"/>
      <c r="S56" s="28"/>
      <c r="T56" s="28"/>
      <c r="U56" s="28"/>
      <c r="V56" s="28"/>
      <c r="W56" s="28"/>
      <c r="X56" s="28"/>
      <c r="Y56" s="33"/>
      <c r="Z56" s="33"/>
      <c r="AA56" s="33"/>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row>
    <row r="57" spans="1:59" s="29" customFormat="1" ht="12.75" customHeight="1">
      <c r="A57" s="37"/>
      <c r="B57" s="37"/>
      <c r="C57" s="37"/>
      <c r="D57" s="37"/>
      <c r="E57" s="37"/>
      <c r="F57" s="37"/>
      <c r="G57" s="37"/>
      <c r="H57" s="37"/>
      <c r="I57" s="37"/>
      <c r="J57" s="37"/>
      <c r="K57" s="37"/>
      <c r="L57" s="37"/>
      <c r="M57" s="37"/>
      <c r="N57" s="37"/>
      <c r="O57" s="37"/>
      <c r="P57" s="37"/>
      <c r="Q57" s="37"/>
      <c r="R57" s="28"/>
      <c r="S57" s="28"/>
      <c r="T57" s="28"/>
      <c r="U57" s="28"/>
      <c r="V57" s="28"/>
      <c r="W57" s="28"/>
      <c r="X57" s="28"/>
      <c r="Y57" s="33"/>
      <c r="Z57" s="33"/>
      <c r="AA57" s="33"/>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row>
    <row r="58" spans="1:59" s="29" customFormat="1" ht="12.75" customHeight="1">
      <c r="A58" s="37"/>
      <c r="B58" s="37"/>
      <c r="C58" s="37"/>
      <c r="D58" s="37"/>
      <c r="E58" s="37"/>
      <c r="F58" s="37"/>
      <c r="G58" s="37"/>
      <c r="H58" s="37"/>
      <c r="I58" s="37"/>
      <c r="J58" s="37"/>
      <c r="K58" s="37"/>
      <c r="L58" s="37"/>
      <c r="M58" s="37"/>
      <c r="N58" s="37"/>
      <c r="O58" s="37"/>
      <c r="P58" s="37"/>
      <c r="Q58" s="37"/>
      <c r="R58" s="28"/>
      <c r="S58" s="28"/>
      <c r="T58" s="28"/>
      <c r="U58" s="28"/>
      <c r="V58" s="28"/>
      <c r="W58" s="28"/>
      <c r="X58" s="28"/>
      <c r="Y58" s="33"/>
      <c r="Z58" s="33"/>
      <c r="AA58" s="33"/>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row>
    <row r="59" spans="1:59" s="29" customFormat="1" ht="12.75" customHeight="1">
      <c r="A59" s="37"/>
      <c r="B59" s="37"/>
      <c r="C59" s="37"/>
      <c r="D59" s="37"/>
      <c r="E59" s="37"/>
      <c r="F59" s="37"/>
      <c r="G59" s="37"/>
      <c r="H59" s="37"/>
      <c r="I59" s="37"/>
      <c r="J59" s="37"/>
      <c r="K59" s="37"/>
      <c r="L59" s="37"/>
      <c r="M59" s="37"/>
      <c r="N59" s="37"/>
      <c r="O59" s="37"/>
      <c r="P59" s="37"/>
      <c r="Q59" s="37"/>
      <c r="R59" s="28"/>
      <c r="S59" s="28"/>
      <c r="T59" s="28"/>
      <c r="U59" s="28"/>
      <c r="V59" s="28"/>
      <c r="W59" s="28"/>
      <c r="X59" s="28"/>
      <c r="Y59" s="33"/>
      <c r="Z59" s="33"/>
      <c r="AA59" s="33"/>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row>
    <row r="60" spans="1:59" s="29" customFormat="1" ht="12.75" customHeight="1">
      <c r="A60" s="37"/>
      <c r="B60" s="37"/>
      <c r="C60" s="37"/>
      <c r="D60" s="37"/>
      <c r="E60" s="37"/>
      <c r="F60" s="37"/>
      <c r="G60" s="37"/>
      <c r="H60" s="37"/>
      <c r="I60" s="37"/>
      <c r="J60" s="37"/>
      <c r="K60" s="37"/>
      <c r="L60" s="37"/>
      <c r="M60" s="37"/>
      <c r="N60" s="37"/>
      <c r="O60" s="37"/>
      <c r="P60" s="37"/>
      <c r="Q60" s="37"/>
      <c r="R60" s="28"/>
      <c r="S60" s="28"/>
      <c r="T60" s="28"/>
      <c r="U60" s="28"/>
      <c r="V60" s="28"/>
      <c r="W60" s="28"/>
      <c r="X60" s="28"/>
      <c r="Y60" s="33"/>
      <c r="Z60" s="33"/>
      <c r="AA60" s="33"/>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row>
    <row r="61" spans="1:59" s="29" customFormat="1" ht="12.75" customHeight="1">
      <c r="A61" s="37"/>
      <c r="B61" s="37"/>
      <c r="C61" s="37"/>
      <c r="D61" s="37"/>
      <c r="E61" s="37"/>
      <c r="F61" s="37"/>
      <c r="G61" s="37"/>
      <c r="H61" s="37"/>
      <c r="I61" s="37"/>
      <c r="J61" s="37"/>
      <c r="K61" s="37"/>
      <c r="L61" s="37"/>
      <c r="M61" s="37"/>
      <c r="N61" s="37"/>
      <c r="O61" s="37"/>
      <c r="P61" s="37"/>
      <c r="Q61" s="37"/>
      <c r="R61" s="28"/>
      <c r="S61" s="28"/>
      <c r="T61" s="28"/>
      <c r="U61" s="28"/>
      <c r="V61" s="28"/>
      <c r="W61" s="28"/>
      <c r="X61" s="28"/>
      <c r="Y61" s="33"/>
      <c r="Z61" s="33"/>
      <c r="AA61" s="33"/>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row>
    <row r="62" spans="1:59" s="29" customFormat="1" ht="12.75" customHeight="1">
      <c r="A62" s="37"/>
      <c r="B62" s="37"/>
      <c r="C62" s="37"/>
      <c r="D62" s="37"/>
      <c r="E62" s="37"/>
      <c r="F62" s="37"/>
      <c r="G62" s="37"/>
      <c r="H62" s="37"/>
      <c r="I62" s="37"/>
      <c r="J62" s="37"/>
      <c r="K62" s="37"/>
      <c r="L62" s="37"/>
      <c r="M62" s="37"/>
      <c r="N62" s="37"/>
      <c r="O62" s="37"/>
      <c r="P62" s="37"/>
      <c r="Q62" s="37"/>
      <c r="R62" s="28"/>
      <c r="S62" s="28"/>
      <c r="T62" s="28"/>
      <c r="U62" s="28"/>
      <c r="V62" s="28"/>
      <c r="W62" s="28"/>
      <c r="X62" s="28"/>
      <c r="Y62" s="33"/>
      <c r="Z62" s="33"/>
      <c r="AA62" s="33"/>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row>
    <row r="63" spans="1:59" s="29" customFormat="1" ht="12.75" customHeight="1">
      <c r="A63" s="37"/>
      <c r="B63" s="37"/>
      <c r="C63" s="37"/>
      <c r="D63" s="37"/>
      <c r="E63" s="37"/>
      <c r="F63" s="37"/>
      <c r="G63" s="37"/>
      <c r="H63" s="37"/>
      <c r="I63" s="37"/>
      <c r="J63" s="37"/>
      <c r="K63" s="37"/>
      <c r="L63" s="37"/>
      <c r="M63" s="37"/>
      <c r="N63" s="37"/>
      <c r="O63" s="37"/>
      <c r="P63" s="37"/>
      <c r="Q63" s="37"/>
      <c r="R63" s="28"/>
      <c r="S63" s="28"/>
      <c r="T63" s="28"/>
      <c r="U63" s="28"/>
      <c r="V63" s="28"/>
      <c r="W63" s="28"/>
      <c r="X63" s="28"/>
      <c r="Y63" s="33"/>
      <c r="Z63" s="33"/>
      <c r="AA63" s="33"/>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row>
    <row r="64" spans="1:59" s="29" customForma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row>
    <row r="65" spans="1:59" s="29" customForma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row>
    <row r="66" spans="1:59" s="29" customForma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row>
    <row r="67" spans="1:59" s="29" customForma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row>
    <row r="68" spans="1:59" s="29" customForma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row>
    <row r="69" spans="1:59" s="29" customForma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row>
    <row r="70" spans="1:59" s="29" customForma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row>
    <row r="71" spans="1:59" s="29" customForma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row>
    <row r="72" spans="1:59" s="29" customForma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row>
    <row r="73" spans="1:59" s="29" customForma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row>
    <row r="74" spans="1:59" s="29" customForma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row>
    <row r="75" spans="1:59" s="29" customForma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row>
    <row r="76" spans="1:59" s="29" customForma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row>
    <row r="77" spans="1:59" s="29" customForma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row>
    <row r="78" spans="1:59" s="29" customForma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row>
    <row r="79" spans="1:59" s="29" customForma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row>
    <row r="80" spans="1:59" s="29" customForma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row>
    <row r="81" spans="1:59" s="29" customForma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row>
    <row r="82" spans="1:59" s="29" customForma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row>
    <row r="83" spans="1:59" s="29" customForma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row>
    <row r="84" spans="1:59" s="29" customForma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row>
    <row r="85" spans="1:59" s="29" customForma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row>
    <row r="86" spans="1:59" s="29" customForma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row>
  </sheetData>
  <mergeCells count="12">
    <mergeCell ref="A1:W3"/>
    <mergeCell ref="A47:AA49"/>
    <mergeCell ref="A7:AA9"/>
    <mergeCell ref="A11:AA13"/>
    <mergeCell ref="A15:AA16"/>
    <mergeCell ref="A18:AA19"/>
    <mergeCell ref="A21:AA23"/>
    <mergeCell ref="A25:AA26"/>
    <mergeCell ref="A28:AA31"/>
    <mergeCell ref="A40:AA42"/>
    <mergeCell ref="A44:AA45"/>
    <mergeCell ref="A33:AA39"/>
  </mergeCells>
  <pageMargins left="0.70866141732283472" right="0.31496062992125984" top="0.74803149606299213" bottom="0.74803149606299213" header="0.31496062992125984" footer="0.31496062992125984"/>
  <pageSetup paperSize="9" orientation="portrait" r:id="rId1"/>
  <headerFooter>
    <oddHeader>&amp;L&amp;8Anlage zur Regelung C-1810/12 des BMVg, Stand 03.2022&amp;R&amp;"Arial,Fett"&amp;8Beispiel</oddHeader>
    <oddFooter>&amp;R&amp;8&amp;P/&amp;N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rgb="FF92D050"/>
  </sheetPr>
  <dimension ref="A1:CR150"/>
  <sheetViews>
    <sheetView showGridLines="0" zoomScale="110" zoomScaleNormal="110" workbookViewId="0">
      <selection activeCell="T7" sqref="T7:Z7"/>
    </sheetView>
  </sheetViews>
  <sheetFormatPr baseColWidth="10" defaultColWidth="3.7109375" defaultRowHeight="12.75"/>
  <cols>
    <col min="1" max="8" width="3.7109375" style="28"/>
    <col min="9" max="9" width="3.7109375" style="28" customWidth="1"/>
    <col min="10" max="10" width="0.85546875" style="28" customWidth="1"/>
    <col min="11" max="18" width="3.7109375" style="28"/>
    <col min="19" max="19" width="0.85546875" style="28" customWidth="1"/>
    <col min="20" max="22" width="3.7109375" style="28"/>
    <col min="23" max="23" width="0.85546875" style="28" customWidth="1"/>
    <col min="24" max="26" width="3.7109375" style="28"/>
    <col min="27" max="27" width="2" style="28" customWidth="1"/>
    <col min="28" max="59" width="3.7109375" style="28"/>
    <col min="60" max="16384" width="3.7109375" style="27"/>
  </cols>
  <sheetData>
    <row r="1" spans="1:96" ht="12.75" customHeight="1">
      <c r="A1" s="148" t="s">
        <v>5999</v>
      </c>
      <c r="B1" s="148"/>
      <c r="C1" s="148"/>
      <c r="D1" s="148"/>
      <c r="E1" s="148"/>
      <c r="F1" s="148"/>
      <c r="G1" s="148"/>
      <c r="H1" s="148"/>
      <c r="I1" s="148"/>
      <c r="J1" s="148"/>
      <c r="K1" s="148"/>
      <c r="L1" s="148"/>
      <c r="M1" s="148"/>
      <c r="N1" s="148"/>
      <c r="O1" s="148"/>
      <c r="P1" s="148"/>
      <c r="Q1" s="148"/>
      <c r="R1" s="148"/>
      <c r="S1" s="148"/>
      <c r="T1" s="148"/>
      <c r="U1" s="148"/>
      <c r="V1" s="148"/>
      <c r="W1" s="148"/>
      <c r="X1" s="61"/>
      <c r="Y1" s="61"/>
      <c r="Z1" s="61"/>
      <c r="AA1" s="61"/>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row>
    <row r="2" spans="1:96" ht="12.75" customHeight="1">
      <c r="A2" s="148"/>
      <c r="B2" s="148"/>
      <c r="C2" s="148"/>
      <c r="D2" s="148"/>
      <c r="E2" s="148"/>
      <c r="F2" s="148"/>
      <c r="G2" s="148"/>
      <c r="H2" s="148"/>
      <c r="I2" s="148"/>
      <c r="J2" s="148"/>
      <c r="K2" s="148"/>
      <c r="L2" s="148"/>
      <c r="M2" s="148"/>
      <c r="N2" s="148"/>
      <c r="O2" s="148"/>
      <c r="P2" s="148"/>
      <c r="Q2" s="148"/>
      <c r="R2" s="148"/>
      <c r="S2" s="148"/>
      <c r="T2" s="148"/>
      <c r="U2" s="148"/>
      <c r="V2" s="148"/>
      <c r="W2" s="148"/>
      <c r="X2" s="61"/>
      <c r="Y2" s="61"/>
      <c r="Z2" s="61"/>
      <c r="AA2" s="61"/>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row>
    <row r="3" spans="1:96" ht="12.75" customHeight="1">
      <c r="A3" s="148"/>
      <c r="B3" s="148"/>
      <c r="C3" s="148"/>
      <c r="D3" s="148"/>
      <c r="E3" s="148"/>
      <c r="F3" s="148"/>
      <c r="G3" s="148"/>
      <c r="H3" s="148"/>
      <c r="I3" s="148"/>
      <c r="J3" s="148"/>
      <c r="K3" s="148"/>
      <c r="L3" s="148"/>
      <c r="M3" s="148"/>
      <c r="N3" s="148"/>
      <c r="O3" s="148"/>
      <c r="P3" s="148"/>
      <c r="Q3" s="148"/>
      <c r="R3" s="148"/>
      <c r="S3" s="148"/>
      <c r="T3" s="148"/>
      <c r="U3" s="148"/>
      <c r="V3" s="148"/>
      <c r="W3" s="148"/>
      <c r="X3" s="61"/>
      <c r="Y3" s="61"/>
      <c r="Z3" s="61"/>
      <c r="AA3" s="61"/>
      <c r="AB3" s="30"/>
      <c r="AC3" s="119"/>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row>
    <row r="4" spans="1:96" ht="12.75" customHeight="1">
      <c r="A4" s="60"/>
      <c r="B4" s="60"/>
      <c r="C4" s="60"/>
      <c r="D4" s="60"/>
      <c r="E4" s="60"/>
      <c r="F4" s="60"/>
      <c r="G4" s="60"/>
      <c r="H4" s="60"/>
      <c r="I4" s="60"/>
      <c r="J4" s="60"/>
      <c r="K4" s="60"/>
      <c r="L4" s="60"/>
      <c r="M4" s="60"/>
      <c r="N4" s="60"/>
      <c r="O4" s="60"/>
      <c r="P4" s="60"/>
      <c r="Q4" s="60"/>
      <c r="R4" s="60"/>
      <c r="S4" s="60"/>
      <c r="T4" s="60"/>
      <c r="U4" s="60"/>
      <c r="V4" s="60"/>
      <c r="W4" s="60"/>
      <c r="X4" s="60"/>
      <c r="Y4" s="60"/>
      <c r="Z4" s="62"/>
      <c r="AA4" s="62"/>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row>
    <row r="5" spans="1:96" s="46" customFormat="1" ht="15" customHeight="1">
      <c r="A5" s="57" t="s">
        <v>5</v>
      </c>
      <c r="B5" s="42"/>
      <c r="C5" s="42"/>
      <c r="D5" s="42"/>
      <c r="E5" s="42"/>
      <c r="F5" s="42"/>
      <c r="G5" s="42"/>
      <c r="H5" s="42"/>
      <c r="I5" s="42"/>
      <c r="J5" s="42"/>
      <c r="K5" s="42"/>
      <c r="L5" s="42"/>
      <c r="M5" s="42"/>
      <c r="N5" s="42"/>
      <c r="O5" s="42"/>
      <c r="P5" s="42"/>
      <c r="Q5" s="42"/>
      <c r="R5" s="42"/>
      <c r="S5" s="42"/>
      <c r="T5" s="42"/>
      <c r="U5" s="42"/>
      <c r="V5" s="42"/>
      <c r="W5" s="42"/>
      <c r="X5" s="42"/>
      <c r="Y5" s="42"/>
      <c r="Z5" s="42"/>
      <c r="AA5" s="42"/>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row>
    <row r="6" spans="1:96" ht="12.75" customHeight="1">
      <c r="A6" s="37"/>
      <c r="B6" s="37"/>
      <c r="C6" s="37"/>
      <c r="D6" s="37"/>
      <c r="E6" s="37"/>
      <c r="F6" s="37"/>
      <c r="G6" s="37"/>
      <c r="H6" s="37"/>
      <c r="I6" s="37"/>
      <c r="J6" s="37"/>
      <c r="K6" s="37"/>
      <c r="L6" s="37"/>
      <c r="M6" s="37"/>
      <c r="N6" s="37"/>
      <c r="O6" s="37"/>
      <c r="P6" s="37"/>
      <c r="Q6" s="37"/>
      <c r="Y6" s="33"/>
      <c r="Z6" s="33"/>
      <c r="AA6" s="33"/>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row>
    <row r="7" spans="1:96" ht="12.75" customHeight="1">
      <c r="A7" s="37" t="s">
        <v>18</v>
      </c>
      <c r="B7" s="37"/>
      <c r="C7" s="37"/>
      <c r="D7" s="37"/>
      <c r="E7" s="37"/>
      <c r="F7" s="37"/>
      <c r="G7" s="37"/>
      <c r="H7" s="37"/>
      <c r="T7" s="167" t="s">
        <v>28</v>
      </c>
      <c r="U7" s="168"/>
      <c r="V7" s="168"/>
      <c r="W7" s="168"/>
      <c r="X7" s="168"/>
      <c r="Y7" s="168"/>
      <c r="Z7" s="169"/>
      <c r="AA7" s="33"/>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row>
    <row r="8" spans="1:96" ht="3" customHeight="1">
      <c r="A8" s="37"/>
      <c r="B8" s="37"/>
      <c r="C8" s="37"/>
      <c r="D8" s="37"/>
      <c r="E8" s="37"/>
      <c r="F8" s="37"/>
      <c r="G8" s="37"/>
      <c r="H8" s="37"/>
      <c r="T8" s="59"/>
      <c r="U8" s="37"/>
      <c r="V8" s="37"/>
      <c r="W8" s="37"/>
      <c r="X8" s="37"/>
      <c r="Y8" s="37"/>
      <c r="Z8" s="37"/>
      <c r="AA8" s="33"/>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row>
    <row r="9" spans="1:96" ht="12.75" customHeight="1">
      <c r="A9" s="37" t="s">
        <v>5949</v>
      </c>
      <c r="B9" s="37"/>
      <c r="C9" s="37"/>
      <c r="D9" s="37"/>
      <c r="E9" s="37"/>
      <c r="F9" s="37"/>
      <c r="G9" s="37"/>
      <c r="H9" s="37"/>
      <c r="T9" s="94" t="str">
        <f>VLOOKUP(T7,Liegenschaftsdaten!A2:G1651,2)</f>
        <v>Musterstadt</v>
      </c>
      <c r="U9" s="95"/>
      <c r="V9" s="95"/>
      <c r="W9" s="95"/>
      <c r="X9" s="95"/>
      <c r="Y9" s="95"/>
      <c r="Z9" s="96"/>
      <c r="AA9" s="33"/>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row>
    <row r="10" spans="1:96" ht="3" customHeight="1">
      <c r="A10" s="37"/>
      <c r="B10" s="37"/>
      <c r="C10" s="37"/>
      <c r="D10" s="37"/>
      <c r="E10" s="37"/>
      <c r="F10" s="37"/>
      <c r="G10" s="37"/>
      <c r="H10" s="37"/>
      <c r="N10" s="37"/>
      <c r="O10" s="37"/>
      <c r="T10" s="37"/>
      <c r="U10" s="37"/>
      <c r="V10" s="37"/>
      <c r="W10" s="37"/>
      <c r="X10" s="37"/>
      <c r="Y10" s="37"/>
      <c r="Z10" s="37"/>
      <c r="AA10" s="33"/>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row>
    <row r="11" spans="1:96" ht="12.75" customHeight="1">
      <c r="A11" s="41" t="s">
        <v>5947</v>
      </c>
      <c r="B11" s="37"/>
      <c r="C11" s="37"/>
      <c r="D11" s="37"/>
      <c r="E11" s="37"/>
      <c r="F11" s="37"/>
      <c r="G11" s="37"/>
      <c r="H11" s="37"/>
      <c r="T11" s="94" t="str">
        <f>VLOOKUP(T7,Liegenschaftsdaten!A2:G1652,3)</f>
        <v>Musterhof</v>
      </c>
      <c r="U11" s="95"/>
      <c r="V11" s="95"/>
      <c r="W11" s="95"/>
      <c r="X11" s="95"/>
      <c r="Y11" s="95"/>
      <c r="Z11" s="96"/>
      <c r="AA11" s="33"/>
      <c r="AB11" s="58"/>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row>
    <row r="12" spans="1:96" ht="3" customHeight="1">
      <c r="A12" s="41"/>
      <c r="B12" s="37"/>
      <c r="C12" s="37"/>
      <c r="D12" s="37"/>
      <c r="E12" s="37"/>
      <c r="F12" s="37"/>
      <c r="G12" s="37"/>
      <c r="H12" s="37"/>
      <c r="N12" s="37"/>
      <c r="O12" s="37"/>
      <c r="T12" s="37"/>
      <c r="U12" s="37"/>
      <c r="V12" s="37"/>
      <c r="W12" s="37"/>
      <c r="X12" s="37"/>
      <c r="Y12" s="37"/>
      <c r="Z12" s="37"/>
      <c r="AA12" s="33"/>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row>
    <row r="13" spans="1:96" ht="12.75" customHeight="1">
      <c r="A13" s="37" t="s">
        <v>17</v>
      </c>
      <c r="B13" s="37"/>
      <c r="C13" s="37"/>
      <c r="D13" s="37"/>
      <c r="E13" s="37"/>
      <c r="F13" s="37"/>
      <c r="G13" s="37"/>
      <c r="H13" s="37"/>
      <c r="T13" s="94" t="str">
        <f>VLOOKUP(T7,Liegenschaftsdaten!A2:G1651,4)</f>
        <v>Musterkaserne</v>
      </c>
      <c r="U13" s="95"/>
      <c r="V13" s="95"/>
      <c r="W13" s="95"/>
      <c r="X13" s="95"/>
      <c r="Y13" s="95"/>
      <c r="Z13" s="96"/>
      <c r="AA13" s="33"/>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row>
    <row r="14" spans="1:96" ht="3" customHeight="1">
      <c r="A14" s="37"/>
      <c r="B14" s="37"/>
      <c r="C14" s="37"/>
      <c r="D14" s="37"/>
      <c r="E14" s="37"/>
      <c r="F14" s="37"/>
      <c r="G14" s="37"/>
      <c r="H14" s="37"/>
      <c r="N14" s="37"/>
      <c r="O14" s="37"/>
      <c r="T14" s="37"/>
      <c r="U14" s="37"/>
      <c r="V14" s="37"/>
      <c r="W14" s="37"/>
      <c r="X14" s="37"/>
      <c r="Y14" s="37"/>
      <c r="Z14" s="37"/>
      <c r="AA14" s="33"/>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row>
    <row r="15" spans="1:96" ht="12.75" customHeight="1">
      <c r="A15" s="37" t="s">
        <v>5945</v>
      </c>
      <c r="B15" s="37"/>
      <c r="C15" s="37"/>
      <c r="D15" s="37"/>
      <c r="E15" s="37"/>
      <c r="F15" s="37"/>
      <c r="G15" s="37"/>
      <c r="H15" s="37"/>
      <c r="T15" s="94" t="str">
        <f>CONCATENATE(VLOOKUP(T7,Liegenschaftsdaten!A2:G1651,5)," ",VLOOKUP(T7,Liegenschaftsdaten!A2:G1651,6))</f>
        <v>12345 Musterstadt</v>
      </c>
      <c r="U15" s="95"/>
      <c r="V15" s="95"/>
      <c r="W15" s="95"/>
      <c r="X15" s="95"/>
      <c r="Y15" s="95"/>
      <c r="Z15" s="96"/>
      <c r="AA15" s="33"/>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row>
    <row r="16" spans="1:96" ht="3" customHeight="1">
      <c r="A16" s="37"/>
      <c r="B16" s="37"/>
      <c r="C16" s="37"/>
      <c r="D16" s="37"/>
      <c r="E16" s="37"/>
      <c r="F16" s="37"/>
      <c r="G16" s="37"/>
      <c r="H16" s="37"/>
      <c r="N16" s="37"/>
      <c r="O16" s="37"/>
      <c r="T16" s="37"/>
      <c r="U16" s="37"/>
      <c r="V16" s="37"/>
      <c r="W16" s="37"/>
      <c r="X16" s="37"/>
      <c r="Y16" s="37"/>
      <c r="Z16" s="37"/>
      <c r="AA16" s="33"/>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row>
    <row r="17" spans="1:96" ht="12.75" customHeight="1">
      <c r="A17" s="37" t="s">
        <v>5948</v>
      </c>
      <c r="B17" s="37"/>
      <c r="C17" s="37"/>
      <c r="D17" s="37"/>
      <c r="E17" s="37"/>
      <c r="F17" s="37"/>
      <c r="G17" s="37"/>
      <c r="H17" s="37"/>
      <c r="T17" s="94" t="str">
        <f>VLOOKUP(T7,Liegenschaftsdaten!A2:G1651,7)</f>
        <v>Musterstraße 1</v>
      </c>
      <c r="U17" s="95"/>
      <c r="V17" s="95"/>
      <c r="W17" s="95"/>
      <c r="X17" s="95"/>
      <c r="Y17" s="95"/>
      <c r="Z17" s="96"/>
      <c r="AA17" s="33"/>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row>
    <row r="18" spans="1:96" ht="12.75" customHeight="1">
      <c r="V18" s="37"/>
      <c r="W18" s="37"/>
      <c r="X18" s="37"/>
      <c r="Y18" s="33"/>
      <c r="Z18" s="33"/>
      <c r="AA18" s="33"/>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row>
    <row r="19" spans="1:96" s="46" customFormat="1" ht="15" customHeight="1">
      <c r="A19" s="57" t="s">
        <v>5946</v>
      </c>
      <c r="B19" s="42"/>
      <c r="C19" s="42"/>
      <c r="D19" s="42"/>
      <c r="E19" s="42"/>
      <c r="F19" s="42"/>
      <c r="G19" s="42"/>
      <c r="H19" s="42"/>
      <c r="I19" s="42"/>
      <c r="J19" s="42"/>
      <c r="K19" s="42"/>
      <c r="L19" s="42"/>
      <c r="M19" s="57"/>
      <c r="N19" s="42"/>
      <c r="O19" s="42"/>
      <c r="P19" s="42"/>
      <c r="Q19" s="42"/>
      <c r="R19" s="42"/>
      <c r="S19" s="42"/>
      <c r="T19" s="42"/>
      <c r="U19" s="42"/>
      <c r="V19" s="42"/>
      <c r="W19" s="42"/>
      <c r="X19" s="42"/>
      <c r="Y19" s="42"/>
      <c r="Z19" s="42"/>
      <c r="AA19" s="42"/>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row>
    <row r="20" spans="1:96" ht="12.75" customHeight="1">
      <c r="A20" s="37"/>
      <c r="B20" s="37"/>
      <c r="C20" s="37"/>
      <c r="D20" s="37"/>
      <c r="E20" s="37"/>
      <c r="F20" s="37"/>
      <c r="G20" s="37"/>
      <c r="H20" s="37"/>
      <c r="I20" s="37"/>
      <c r="J20" s="37"/>
      <c r="K20" s="37"/>
      <c r="L20" s="37"/>
      <c r="M20" s="37"/>
      <c r="N20" s="37"/>
      <c r="S20" s="37"/>
      <c r="T20" s="41"/>
      <c r="Y20" s="33"/>
      <c r="Z20" s="33"/>
      <c r="AA20" s="33"/>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row>
    <row r="21" spans="1:96" ht="12.75" customHeight="1">
      <c r="A21" s="37" t="s">
        <v>6000</v>
      </c>
      <c r="B21" s="37"/>
      <c r="C21" s="37"/>
      <c r="D21" s="37"/>
      <c r="E21" s="37"/>
      <c r="F21" s="37"/>
      <c r="G21" s="37"/>
      <c r="H21" s="37"/>
      <c r="I21" s="37"/>
      <c r="J21" s="37"/>
      <c r="K21" s="37"/>
      <c r="L21" s="37"/>
      <c r="M21" s="37"/>
      <c r="N21" s="37"/>
      <c r="O21" s="37"/>
      <c r="T21" s="170">
        <v>2021</v>
      </c>
      <c r="U21" s="171"/>
      <c r="V21" s="172"/>
      <c r="W21" s="37"/>
      <c r="X21" s="41"/>
      <c r="Y21" s="41"/>
      <c r="AA21" s="33"/>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row>
    <row r="22" spans="1:96" ht="3" customHeight="1">
      <c r="A22" s="37"/>
      <c r="B22" s="37"/>
      <c r="C22" s="37"/>
      <c r="D22" s="37"/>
      <c r="E22" s="37"/>
      <c r="F22" s="37"/>
      <c r="G22" s="37"/>
      <c r="H22" s="37"/>
      <c r="I22" s="37"/>
      <c r="J22" s="37"/>
      <c r="K22" s="37"/>
      <c r="L22" s="37"/>
      <c r="M22" s="37"/>
      <c r="N22" s="37"/>
      <c r="O22" s="37"/>
      <c r="T22" s="37"/>
      <c r="U22" s="37"/>
      <c r="V22" s="37"/>
      <c r="W22" s="37"/>
      <c r="X22" s="41"/>
      <c r="AA22" s="33"/>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row>
    <row r="23" spans="1:96" ht="12.75" customHeight="1">
      <c r="A23" s="37" t="s">
        <v>5971</v>
      </c>
      <c r="F23" s="37"/>
      <c r="R23" s="51" t="s">
        <v>6010</v>
      </c>
      <c r="T23" s="173">
        <v>8800000</v>
      </c>
      <c r="U23" s="174"/>
      <c r="V23" s="174"/>
      <c r="W23" s="174"/>
      <c r="X23" s="174"/>
      <c r="Y23" s="174"/>
      <c r="Z23" s="175"/>
      <c r="AA23" s="33"/>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row>
    <row r="24" spans="1:96" ht="3" customHeight="1">
      <c r="B24" s="37"/>
      <c r="C24" s="37"/>
      <c r="D24" s="37"/>
      <c r="E24" s="37"/>
      <c r="F24" s="37"/>
      <c r="G24" s="37"/>
      <c r="H24" s="37"/>
      <c r="I24" s="37"/>
      <c r="J24" s="37"/>
      <c r="K24" s="37"/>
      <c r="L24" s="37"/>
      <c r="M24" s="37"/>
      <c r="N24" s="51"/>
      <c r="U24" s="55"/>
      <c r="V24" s="55"/>
      <c r="W24" s="55"/>
      <c r="X24" s="55"/>
      <c r="Y24" s="55"/>
      <c r="Z24" s="54"/>
      <c r="AA24" s="33"/>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row>
    <row r="25" spans="1:96" ht="12.75" customHeight="1">
      <c r="A25" s="56" t="s">
        <v>5972</v>
      </c>
      <c r="N25" s="27"/>
      <c r="R25" s="81" t="s">
        <v>5973</v>
      </c>
      <c r="T25" s="170">
        <v>2020</v>
      </c>
      <c r="U25" s="171"/>
      <c r="V25" s="172"/>
      <c r="AA25" s="33"/>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row>
    <row r="26" spans="1:96" ht="12.75" customHeight="1">
      <c r="A26" s="27"/>
      <c r="B26" s="37"/>
      <c r="C26" s="37"/>
      <c r="D26" s="37"/>
      <c r="E26" s="37"/>
      <c r="F26" s="37"/>
      <c r="G26" s="37"/>
      <c r="H26" s="37"/>
      <c r="I26" s="37"/>
      <c r="J26" s="37"/>
      <c r="K26" s="37"/>
      <c r="L26" s="37"/>
      <c r="M26" s="37"/>
      <c r="N26" s="37"/>
      <c r="O26" s="37"/>
      <c r="T26" s="37"/>
      <c r="U26" s="37"/>
      <c r="V26" s="37"/>
      <c r="W26" s="37"/>
      <c r="X26" s="37"/>
      <c r="Y26" s="37"/>
      <c r="Z26" s="37"/>
      <c r="AA26" s="33"/>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row>
    <row r="27" spans="1:96" ht="3" customHeight="1">
      <c r="AA27" s="33"/>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row>
    <row r="28" spans="1:96" ht="12.75" customHeight="1">
      <c r="A28" s="37" t="s">
        <v>5984</v>
      </c>
      <c r="B28" s="37"/>
      <c r="C28" s="37"/>
      <c r="D28" s="37"/>
      <c r="E28" s="37"/>
      <c r="F28" s="37"/>
      <c r="G28" s="37"/>
      <c r="H28" s="37"/>
      <c r="I28" s="37"/>
      <c r="J28" s="37"/>
      <c r="K28" s="37"/>
      <c r="L28" s="37"/>
      <c r="M28" s="37"/>
      <c r="R28" s="51" t="s">
        <v>6010</v>
      </c>
      <c r="T28" s="179">
        <f>V28/T23</f>
        <v>0.37386363636363634</v>
      </c>
      <c r="U28" s="180"/>
      <c r="V28" s="181">
        <f>IF(SUM(T46:W55)=0,"",SUM(T46:W55))</f>
        <v>3290000</v>
      </c>
      <c r="W28" s="182"/>
      <c r="X28" s="182"/>
      <c r="Y28" s="182"/>
      <c r="Z28" s="183"/>
      <c r="AA28" s="33"/>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row>
    <row r="29" spans="1:96" ht="3" customHeight="1">
      <c r="A29" s="37"/>
      <c r="B29" s="37"/>
      <c r="C29" s="37"/>
      <c r="D29" s="37"/>
      <c r="E29" s="37"/>
      <c r="F29" s="37"/>
      <c r="G29" s="37"/>
      <c r="H29" s="37"/>
      <c r="I29" s="37"/>
      <c r="J29" s="37"/>
      <c r="K29" s="37"/>
      <c r="L29" s="37"/>
      <c r="M29" s="37"/>
      <c r="R29" s="51"/>
      <c r="T29" s="123"/>
      <c r="U29" s="123"/>
      <c r="V29" s="55"/>
      <c r="W29" s="55"/>
      <c r="X29" s="55"/>
      <c r="Y29" s="54"/>
      <c r="Z29" s="98"/>
      <c r="AA29" s="33"/>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row>
    <row r="30" spans="1:96" ht="12.75" customHeight="1">
      <c r="A30" s="37" t="s">
        <v>5985</v>
      </c>
      <c r="B30" s="37"/>
      <c r="C30" s="37"/>
      <c r="D30" s="37"/>
      <c r="E30" s="37"/>
      <c r="F30" s="37"/>
      <c r="G30" s="37"/>
      <c r="H30" s="37"/>
      <c r="I30" s="37"/>
      <c r="J30" s="37"/>
      <c r="K30" s="37"/>
      <c r="L30" s="37"/>
      <c r="M30" s="37"/>
      <c r="R30" s="51" t="s">
        <v>6010</v>
      </c>
      <c r="T30" s="179">
        <f>V30/T23</f>
        <v>0.51590909090909087</v>
      </c>
      <c r="U30" s="180"/>
      <c r="V30" s="181">
        <f>IF(SUM(T58:W66)+V28=0,"",SUM(T58:W66)+V28)</f>
        <v>4540000</v>
      </c>
      <c r="W30" s="182"/>
      <c r="X30" s="182"/>
      <c r="Y30" s="182"/>
      <c r="Z30" s="183"/>
      <c r="AA30" s="33"/>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row>
    <row r="31" spans="1:96" ht="3" customHeight="1">
      <c r="A31" s="37"/>
      <c r="B31" s="37"/>
      <c r="C31" s="37"/>
      <c r="D31" s="37"/>
      <c r="E31" s="37"/>
      <c r="F31" s="37"/>
      <c r="G31" s="37"/>
      <c r="H31" s="37"/>
      <c r="I31" s="37"/>
      <c r="J31" s="37"/>
      <c r="K31" s="37"/>
      <c r="L31" s="37"/>
      <c r="M31" s="37"/>
      <c r="R31" s="51"/>
      <c r="T31" s="55"/>
      <c r="U31" s="55"/>
      <c r="V31" s="55"/>
      <c r="W31" s="55"/>
      <c r="X31" s="55"/>
      <c r="Y31" s="54"/>
      <c r="Z31" s="97"/>
      <c r="AA31" s="33"/>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row>
    <row r="32" spans="1:96" ht="12.75" customHeight="1">
      <c r="A32" s="37" t="s">
        <v>6011</v>
      </c>
      <c r="B32" s="37"/>
      <c r="C32" s="37"/>
      <c r="D32" s="37"/>
      <c r="E32" s="37"/>
      <c r="F32" s="37"/>
      <c r="H32" s="37"/>
      <c r="I32" s="37"/>
      <c r="J32" s="37"/>
      <c r="K32" s="37"/>
      <c r="L32" s="37"/>
      <c r="M32" s="37"/>
      <c r="R32" s="51" t="s">
        <v>6010</v>
      </c>
      <c r="T32" s="176">
        <f>'Beispiel-LSWK-Blatt2'!P9</f>
        <v>42000</v>
      </c>
      <c r="U32" s="177"/>
      <c r="V32" s="177"/>
      <c r="W32" s="177"/>
      <c r="X32" s="177"/>
      <c r="Y32" s="177"/>
      <c r="Z32" s="178"/>
      <c r="AA32" s="33"/>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row>
    <row r="33" spans="1:96" ht="3" customHeight="1">
      <c r="A33" s="37"/>
      <c r="B33" s="37"/>
      <c r="C33" s="37"/>
      <c r="D33" s="37"/>
      <c r="E33" s="37"/>
      <c r="F33" s="37"/>
      <c r="G33" s="37"/>
      <c r="H33" s="37"/>
      <c r="I33" s="37"/>
      <c r="J33" s="37"/>
      <c r="K33" s="37"/>
      <c r="L33" s="37"/>
      <c r="M33" s="37"/>
      <c r="R33" s="51"/>
      <c r="T33" s="53"/>
      <c r="U33" s="53"/>
      <c r="V33" s="53"/>
      <c r="W33" s="53"/>
      <c r="X33" s="53"/>
      <c r="Y33" s="52"/>
      <c r="Z33" s="52"/>
      <c r="AA33" s="33"/>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row>
    <row r="34" spans="1:96" ht="12.75" customHeight="1">
      <c r="A34" s="37" t="s">
        <v>6012</v>
      </c>
      <c r="B34" s="37"/>
      <c r="C34" s="37"/>
      <c r="D34" s="37"/>
      <c r="E34" s="37"/>
      <c r="F34" s="37"/>
      <c r="G34" s="37"/>
      <c r="H34" s="37"/>
      <c r="I34" s="37"/>
      <c r="J34" s="37"/>
      <c r="K34" s="37"/>
      <c r="L34" s="37"/>
      <c r="M34" s="37"/>
      <c r="R34" s="51" t="s">
        <v>6010</v>
      </c>
      <c r="T34" s="176">
        <f>'Beispiel-LSWK-Blatt2'!P11</f>
        <v>75000</v>
      </c>
      <c r="U34" s="177"/>
      <c r="V34" s="177"/>
      <c r="W34" s="177"/>
      <c r="X34" s="177"/>
      <c r="Y34" s="177"/>
      <c r="Z34" s="178"/>
      <c r="AA34" s="33"/>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row>
    <row r="35" spans="1:96" ht="3.75" customHeight="1">
      <c r="A35" s="37"/>
      <c r="B35" s="37"/>
      <c r="C35" s="37"/>
      <c r="D35" s="37"/>
      <c r="E35" s="37"/>
      <c r="F35" s="37"/>
      <c r="G35" s="37"/>
      <c r="H35" s="37"/>
      <c r="I35" s="37"/>
      <c r="J35" s="37"/>
      <c r="K35" s="37"/>
      <c r="L35" s="37"/>
      <c r="M35" s="37"/>
      <c r="R35" s="51"/>
      <c r="AA35" s="33"/>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row>
    <row r="36" spans="1:96" ht="12.75" customHeight="1">
      <c r="A36" s="37" t="s">
        <v>5977</v>
      </c>
      <c r="B36" s="37"/>
      <c r="C36" s="37"/>
      <c r="D36" s="37"/>
      <c r="E36" s="37"/>
      <c r="F36" s="37"/>
      <c r="G36" s="37"/>
      <c r="H36" s="37"/>
      <c r="I36" s="37"/>
      <c r="J36" s="37"/>
      <c r="K36" s="37"/>
      <c r="L36" s="37"/>
      <c r="M36" s="37"/>
      <c r="R36" s="51" t="s">
        <v>6010</v>
      </c>
      <c r="T36" s="176">
        <f>IF(ISTEXT(T32),V30,V30-T32-T34)</f>
        <v>4423000</v>
      </c>
      <c r="U36" s="177"/>
      <c r="V36" s="177"/>
      <c r="W36" s="177"/>
      <c r="X36" s="177"/>
      <c r="Y36" s="177"/>
      <c r="Z36" s="178"/>
      <c r="AA36" s="33"/>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row>
    <row r="37" spans="1:96" ht="12.75" customHeight="1">
      <c r="O37" s="51"/>
      <c r="Y37" s="33"/>
      <c r="Z37" s="33"/>
      <c r="AA37" s="33"/>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row>
    <row r="38" spans="1:96" s="46" customFormat="1" ht="15" customHeight="1">
      <c r="A38" s="50" t="s">
        <v>5980</v>
      </c>
      <c r="B38" s="47"/>
      <c r="C38" s="47"/>
      <c r="D38" s="42"/>
      <c r="E38" s="42"/>
      <c r="F38" s="42"/>
      <c r="G38" s="42"/>
      <c r="H38" s="42"/>
      <c r="I38" s="42"/>
      <c r="J38" s="42"/>
      <c r="K38" s="42"/>
      <c r="L38" s="42"/>
      <c r="M38" s="42"/>
      <c r="N38" s="42"/>
      <c r="O38" s="42"/>
      <c r="P38" s="42"/>
      <c r="Q38" s="42"/>
      <c r="R38" s="42"/>
      <c r="S38" s="42"/>
      <c r="T38" s="42"/>
      <c r="U38" s="42"/>
      <c r="V38" s="42"/>
      <c r="W38" s="42"/>
      <c r="X38" s="42"/>
      <c r="Y38" s="42"/>
      <c r="Z38" s="42"/>
      <c r="AA38" s="42"/>
      <c r="AB38" s="45"/>
      <c r="AC38" s="45"/>
      <c r="AD38" s="30"/>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row>
    <row r="39" spans="1:96" ht="12.7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c r="Y39" s="33"/>
      <c r="Z39" s="33"/>
      <c r="AA39" s="33"/>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row>
    <row r="40" spans="1:96" ht="12.75" customHeight="1">
      <c r="A40" s="37"/>
      <c r="B40" s="49" t="s">
        <v>20</v>
      </c>
      <c r="C40" s="49"/>
      <c r="D40" s="49"/>
      <c r="E40" s="49"/>
      <c r="F40" s="49"/>
      <c r="G40" s="49"/>
      <c r="H40" s="49"/>
      <c r="I40" s="49"/>
      <c r="K40" s="49" t="s">
        <v>5957</v>
      </c>
      <c r="L40" s="37"/>
      <c r="N40" s="49"/>
      <c r="O40" s="49"/>
      <c r="P40" s="49"/>
      <c r="Q40" s="49"/>
      <c r="R40" s="49"/>
      <c r="S40" s="49"/>
      <c r="T40" s="49" t="s">
        <v>5968</v>
      </c>
      <c r="U40" s="37"/>
      <c r="V40" s="37"/>
      <c r="W40" s="37"/>
      <c r="X40" s="37"/>
      <c r="Y40" s="33"/>
      <c r="Z40" s="33"/>
      <c r="AA40" s="33"/>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row>
    <row r="41" spans="1:96" ht="12.75" customHeight="1">
      <c r="A41" s="37"/>
      <c r="B41" s="27"/>
      <c r="C41" s="27"/>
      <c r="D41" s="27"/>
      <c r="E41" s="27"/>
      <c r="F41" s="27"/>
      <c r="G41" s="27"/>
      <c r="H41" s="27"/>
      <c r="I41" s="27"/>
      <c r="J41" s="27"/>
      <c r="K41" s="27"/>
      <c r="L41" s="27"/>
      <c r="M41" s="27"/>
      <c r="N41" s="27"/>
      <c r="O41" s="27"/>
      <c r="P41" s="27"/>
      <c r="Q41" s="27"/>
      <c r="R41" s="27"/>
      <c r="S41" s="27"/>
      <c r="T41" s="63" t="s">
        <v>5969</v>
      </c>
      <c r="U41" s="49"/>
      <c r="V41" s="49"/>
      <c r="X41" s="28" t="s">
        <v>5975</v>
      </c>
      <c r="Y41" s="33"/>
      <c r="Z41" s="33"/>
      <c r="AA41" s="33"/>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row>
    <row r="42" spans="1:96" ht="12.75" customHeight="1">
      <c r="A42" s="37"/>
      <c r="B42" s="37"/>
      <c r="C42" s="37"/>
      <c r="D42" s="37"/>
      <c r="E42" s="37"/>
      <c r="F42" s="37"/>
      <c r="G42" s="37"/>
      <c r="H42" s="37"/>
      <c r="I42" s="37"/>
      <c r="J42" s="37"/>
      <c r="K42" s="37"/>
      <c r="L42" s="37"/>
      <c r="M42" s="37"/>
      <c r="N42" s="37"/>
      <c r="O42" s="37"/>
      <c r="P42" s="37"/>
      <c r="Q42" s="37"/>
      <c r="R42" s="37"/>
      <c r="S42" s="37"/>
      <c r="U42" s="37"/>
      <c r="V42" s="37"/>
      <c r="W42" s="37"/>
      <c r="X42" s="28" t="s">
        <v>5976</v>
      </c>
      <c r="Y42" s="33"/>
      <c r="Z42" s="33"/>
      <c r="AA42" s="33"/>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row>
    <row r="43" spans="1:96" s="46" customFormat="1" ht="12.75" customHeight="1">
      <c r="T43" s="39" t="s">
        <v>6010</v>
      </c>
      <c r="X43" s="39" t="s">
        <v>6010</v>
      </c>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row>
    <row r="44" spans="1:96" ht="12.75" customHeight="1">
      <c r="A44" s="48" t="s">
        <v>5983</v>
      </c>
      <c r="B44" s="47"/>
      <c r="C44" s="47"/>
      <c r="D44" s="42"/>
      <c r="E44" s="42"/>
      <c r="F44" s="42"/>
      <c r="G44" s="42"/>
      <c r="H44" s="42"/>
      <c r="I44" s="42"/>
      <c r="J44" s="42"/>
      <c r="K44" s="42"/>
      <c r="L44" s="42"/>
      <c r="M44" s="42"/>
      <c r="N44" s="42"/>
      <c r="O44" s="42"/>
      <c r="P44" s="42"/>
      <c r="Q44" s="42"/>
      <c r="R44" s="42"/>
      <c r="S44" s="42"/>
      <c r="T44" s="42"/>
      <c r="U44" s="42"/>
      <c r="V44" s="42"/>
      <c r="W44" s="42"/>
      <c r="X44" s="42"/>
      <c r="Y44" s="42"/>
      <c r="Z44" s="42"/>
      <c r="AA44" s="42"/>
      <c r="AB44" s="30"/>
      <c r="AC44" s="30"/>
      <c r="AD44" s="30"/>
      <c r="AE44" s="99"/>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row>
    <row r="45" spans="1:96" ht="12.75" customHeight="1">
      <c r="A45" s="33"/>
      <c r="B45" s="33"/>
      <c r="C45" s="33"/>
      <c r="D45" s="41"/>
      <c r="E45" s="41"/>
      <c r="F45" s="41"/>
      <c r="G45" s="41"/>
      <c r="H45" s="41"/>
      <c r="I45" s="41"/>
      <c r="J45" s="41"/>
      <c r="K45" s="41"/>
      <c r="L45" s="41"/>
      <c r="M45" s="41"/>
      <c r="N45" s="41"/>
      <c r="O45" s="41"/>
      <c r="P45" s="41"/>
      <c r="Q45" s="41"/>
      <c r="R45" s="41"/>
      <c r="S45" s="41"/>
      <c r="T45" s="41"/>
      <c r="U45" s="41"/>
      <c r="V45" s="41"/>
      <c r="W45" s="41"/>
      <c r="X45" s="41"/>
      <c r="Y45" s="33"/>
      <c r="Z45" s="33"/>
      <c r="AA45" s="33"/>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row>
    <row r="46" spans="1:96" ht="12.75" customHeight="1">
      <c r="A46" s="39">
        <v>1</v>
      </c>
      <c r="B46" s="155" t="s">
        <v>10</v>
      </c>
      <c r="C46" s="156"/>
      <c r="D46" s="156"/>
      <c r="E46" s="156"/>
      <c r="F46" s="156"/>
      <c r="G46" s="156"/>
      <c r="H46" s="156"/>
      <c r="I46" s="157"/>
      <c r="K46" s="155" t="s">
        <v>5967</v>
      </c>
      <c r="L46" s="156"/>
      <c r="M46" s="156"/>
      <c r="N46" s="156"/>
      <c r="O46" s="156"/>
      <c r="P46" s="156"/>
      <c r="Q46" s="156"/>
      <c r="R46" s="157"/>
      <c r="S46" s="37"/>
      <c r="T46" s="158">
        <v>3200000</v>
      </c>
      <c r="U46" s="159"/>
      <c r="V46" s="160"/>
      <c r="W46" s="41"/>
      <c r="X46" s="164">
        <f>IF(T46=0,"",SUM('Beispiel-LSWK-Blatt2'!Q18:Q37))</f>
        <v>81500</v>
      </c>
      <c r="Y46" s="165"/>
      <c r="Z46" s="166"/>
      <c r="AA46" s="33"/>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row>
    <row r="47" spans="1:96" ht="3" customHeight="1">
      <c r="A47" s="39"/>
      <c r="B47" s="34"/>
      <c r="C47" s="34"/>
      <c r="D47" s="34"/>
      <c r="E47" s="34"/>
      <c r="F47" s="34"/>
      <c r="G47" s="34"/>
      <c r="H47" s="34"/>
      <c r="I47" s="34"/>
      <c r="K47" s="38"/>
      <c r="L47" s="37"/>
      <c r="M47" s="37"/>
      <c r="N47" s="37"/>
      <c r="O47" s="37"/>
      <c r="P47" s="37"/>
      <c r="Q47" s="37"/>
      <c r="R47" s="37"/>
      <c r="S47" s="37"/>
      <c r="T47" s="36"/>
      <c r="U47" s="36"/>
      <c r="V47" s="36"/>
      <c r="W47" s="41"/>
      <c r="Y47" s="33"/>
      <c r="Z47" s="33"/>
      <c r="AA47" s="33"/>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row>
    <row r="48" spans="1:96" ht="12.75" customHeight="1">
      <c r="A48" s="39">
        <v>2</v>
      </c>
      <c r="B48" s="155" t="s">
        <v>8</v>
      </c>
      <c r="C48" s="156"/>
      <c r="D48" s="156"/>
      <c r="E48" s="156"/>
      <c r="F48" s="156"/>
      <c r="G48" s="156"/>
      <c r="H48" s="156"/>
      <c r="I48" s="157"/>
      <c r="K48" s="155" t="s">
        <v>5993</v>
      </c>
      <c r="L48" s="156"/>
      <c r="M48" s="156"/>
      <c r="N48" s="156"/>
      <c r="O48" s="156"/>
      <c r="P48" s="156"/>
      <c r="Q48" s="156"/>
      <c r="R48" s="157"/>
      <c r="S48" s="37"/>
      <c r="T48" s="158">
        <v>90000</v>
      </c>
      <c r="U48" s="159"/>
      <c r="V48" s="160"/>
      <c r="W48" s="41"/>
      <c r="X48" s="161">
        <f>IF(T48=0,"",SUM('Beispiel-LSWK-Blatt2'!T18:T37))</f>
        <v>10500</v>
      </c>
      <c r="Y48" s="162"/>
      <c r="Z48" s="163"/>
      <c r="AA48" s="33"/>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row>
    <row r="49" spans="1:96" ht="3" customHeight="1">
      <c r="A49" s="39"/>
      <c r="B49" s="34"/>
      <c r="C49" s="34"/>
      <c r="D49" s="34"/>
      <c r="E49" s="34"/>
      <c r="F49" s="34"/>
      <c r="G49" s="34"/>
      <c r="H49" s="34"/>
      <c r="I49" s="34"/>
      <c r="K49" s="38"/>
      <c r="L49" s="37"/>
      <c r="M49" s="37"/>
      <c r="N49" s="37"/>
      <c r="O49" s="37"/>
      <c r="P49" s="37"/>
      <c r="Q49" s="37"/>
      <c r="R49" s="37"/>
      <c r="S49" s="37"/>
      <c r="T49" s="36"/>
      <c r="U49" s="36"/>
      <c r="V49" s="36"/>
      <c r="W49" s="36"/>
      <c r="Y49" s="33"/>
      <c r="Z49" s="33"/>
      <c r="AA49" s="33"/>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row>
    <row r="50" spans="1:96" s="29" customFormat="1" ht="12.75" customHeight="1">
      <c r="A50" s="39">
        <v>3</v>
      </c>
      <c r="B50" s="155"/>
      <c r="C50" s="156"/>
      <c r="D50" s="156"/>
      <c r="E50" s="156"/>
      <c r="F50" s="156"/>
      <c r="G50" s="156"/>
      <c r="H50" s="156"/>
      <c r="I50" s="157"/>
      <c r="J50" s="28"/>
      <c r="K50" s="155"/>
      <c r="L50" s="156"/>
      <c r="M50" s="156"/>
      <c r="N50" s="156"/>
      <c r="O50" s="156"/>
      <c r="P50" s="156"/>
      <c r="Q50" s="156"/>
      <c r="R50" s="157"/>
      <c r="S50" s="37"/>
      <c r="T50" s="158"/>
      <c r="U50" s="159"/>
      <c r="V50" s="160"/>
      <c r="W50" s="41"/>
      <c r="X50" s="161" t="str">
        <f>IF(T50=0,"",SUM('Beispiel-LSWK-Blatt2'!W18:W37))</f>
        <v/>
      </c>
      <c r="Y50" s="162"/>
      <c r="Z50" s="163"/>
      <c r="AA50" s="33"/>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row>
    <row r="51" spans="1:96" s="29" customFormat="1" ht="3" customHeight="1">
      <c r="A51" s="39"/>
      <c r="B51" s="34"/>
      <c r="C51" s="34"/>
      <c r="D51" s="34"/>
      <c r="E51" s="34"/>
      <c r="F51" s="34"/>
      <c r="G51" s="34"/>
      <c r="H51" s="34"/>
      <c r="I51" s="34"/>
      <c r="J51" s="28"/>
      <c r="K51" s="38"/>
      <c r="L51" s="37"/>
      <c r="M51" s="37"/>
      <c r="N51" s="37"/>
      <c r="O51" s="37"/>
      <c r="P51" s="37"/>
      <c r="Q51" s="37"/>
      <c r="R51" s="37"/>
      <c r="S51" s="37"/>
      <c r="T51" s="36"/>
      <c r="U51" s="36"/>
      <c r="V51" s="36"/>
      <c r="W51" s="36"/>
      <c r="X51" s="28"/>
      <c r="Y51" s="33"/>
      <c r="Z51" s="33"/>
      <c r="AA51" s="33"/>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row>
    <row r="52" spans="1:96" s="29" customFormat="1" ht="12.75" customHeight="1">
      <c r="A52" s="39">
        <v>4</v>
      </c>
      <c r="B52" s="155"/>
      <c r="C52" s="156"/>
      <c r="D52" s="156"/>
      <c r="E52" s="156"/>
      <c r="F52" s="156"/>
      <c r="G52" s="156"/>
      <c r="H52" s="156"/>
      <c r="I52" s="157"/>
      <c r="J52" s="28"/>
      <c r="K52" s="155"/>
      <c r="L52" s="156"/>
      <c r="M52" s="156"/>
      <c r="N52" s="156"/>
      <c r="O52" s="156"/>
      <c r="P52" s="156"/>
      <c r="Q52" s="156"/>
      <c r="R52" s="157"/>
      <c r="S52" s="37"/>
      <c r="T52" s="158"/>
      <c r="U52" s="159"/>
      <c r="V52" s="160"/>
      <c r="W52" s="41"/>
      <c r="X52" s="161" t="str">
        <f>IF(T52=0,"",SUM('Beispiel-LSWK-Blatt2'!Z18:Z37))</f>
        <v/>
      </c>
      <c r="Y52" s="162"/>
      <c r="Z52" s="163"/>
      <c r="AA52" s="33"/>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row>
    <row r="53" spans="1:96" s="29" customFormat="1" ht="3" customHeight="1">
      <c r="A53" s="39"/>
      <c r="B53" s="34"/>
      <c r="C53" s="34"/>
      <c r="D53" s="34"/>
      <c r="E53" s="34"/>
      <c r="F53" s="34"/>
      <c r="G53" s="34"/>
      <c r="H53" s="34"/>
      <c r="I53" s="34"/>
      <c r="J53" s="28"/>
      <c r="K53" s="38"/>
      <c r="L53" s="37"/>
      <c r="M53" s="37"/>
      <c r="N53" s="37"/>
      <c r="O53" s="37"/>
      <c r="P53" s="37"/>
      <c r="Q53" s="37"/>
      <c r="R53" s="37"/>
      <c r="S53" s="37"/>
      <c r="T53" s="36"/>
      <c r="U53" s="36"/>
      <c r="V53" s="36"/>
      <c r="W53" s="36"/>
      <c r="X53" s="28"/>
      <c r="Y53" s="33"/>
      <c r="Z53" s="33"/>
      <c r="AA53" s="33"/>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row>
    <row r="54" spans="1:96" s="29" customFormat="1" ht="12.75" customHeight="1">
      <c r="A54" s="39">
        <v>5</v>
      </c>
      <c r="B54" s="155"/>
      <c r="C54" s="156"/>
      <c r="D54" s="156"/>
      <c r="E54" s="156"/>
      <c r="F54" s="156"/>
      <c r="G54" s="156"/>
      <c r="H54" s="156"/>
      <c r="I54" s="157"/>
      <c r="J54" s="28"/>
      <c r="K54" s="155"/>
      <c r="L54" s="156"/>
      <c r="M54" s="156"/>
      <c r="N54" s="156"/>
      <c r="O54" s="156"/>
      <c r="P54" s="156"/>
      <c r="Q54" s="156"/>
      <c r="R54" s="157"/>
      <c r="S54" s="37"/>
      <c r="T54" s="158"/>
      <c r="U54" s="159"/>
      <c r="V54" s="160"/>
      <c r="W54" s="41"/>
      <c r="X54" s="161" t="str">
        <f>IF(T54=0,"",SUM('Beispiel-LSWK-Blatt2'!AC18:AC37))</f>
        <v/>
      </c>
      <c r="Y54" s="162"/>
      <c r="Z54" s="163"/>
      <c r="AA54" s="33"/>
      <c r="AB54" s="30"/>
      <c r="AC54" s="30"/>
      <c r="AD54" s="30"/>
      <c r="AE54" s="30"/>
      <c r="AF54" s="30"/>
      <c r="AG54" s="30"/>
      <c r="AH54" s="30"/>
      <c r="AI54" s="30"/>
      <c r="AJ54" s="30"/>
      <c r="AK54" s="30"/>
      <c r="AL54" s="30"/>
      <c r="AW54" s="30"/>
      <c r="AX54" s="30"/>
      <c r="AY54" s="30"/>
      <c r="AZ54" s="30"/>
      <c r="BA54" s="30"/>
      <c r="BB54" s="30"/>
      <c r="BC54" s="30"/>
      <c r="BD54" s="30"/>
      <c r="BE54" s="30"/>
      <c r="BF54" s="30"/>
      <c r="BG54" s="30"/>
    </row>
    <row r="55" spans="1:96" s="29" customFormat="1" ht="12.75" customHeight="1">
      <c r="A55" s="35"/>
      <c r="B55" s="82"/>
      <c r="C55" s="82"/>
      <c r="D55" s="82"/>
      <c r="E55" s="82"/>
      <c r="F55" s="82"/>
      <c r="G55" s="82"/>
      <c r="H55" s="82"/>
      <c r="I55" s="82"/>
      <c r="J55" s="41"/>
      <c r="K55" s="82"/>
      <c r="L55" s="82"/>
      <c r="M55" s="82"/>
      <c r="N55" s="82"/>
      <c r="O55" s="82"/>
      <c r="P55" s="82"/>
      <c r="Q55" s="82"/>
      <c r="R55" s="82"/>
      <c r="S55" s="41"/>
      <c r="T55" s="80"/>
      <c r="U55" s="80"/>
      <c r="V55" s="80"/>
      <c r="W55" s="41"/>
      <c r="X55" s="80"/>
      <c r="Y55" s="80"/>
      <c r="Z55" s="80"/>
      <c r="AA55" s="41"/>
      <c r="AB55" s="30"/>
      <c r="AC55" s="30"/>
      <c r="AD55" s="30"/>
      <c r="AE55" s="30"/>
      <c r="AF55" s="30"/>
      <c r="AG55" s="30"/>
      <c r="AH55" s="30"/>
      <c r="AI55" s="30"/>
      <c r="AJ55" s="30"/>
      <c r="AK55" s="30"/>
      <c r="AL55" s="30"/>
      <c r="AW55" s="30"/>
      <c r="AX55" s="30"/>
      <c r="AY55" s="30"/>
      <c r="AZ55" s="30"/>
      <c r="BA55" s="30"/>
      <c r="BB55" s="30"/>
      <c r="BC55" s="30"/>
      <c r="BD55" s="30"/>
      <c r="BE55" s="30"/>
      <c r="BF55" s="30"/>
      <c r="BG55" s="30"/>
    </row>
    <row r="56" spans="1:96" s="29" customFormat="1" ht="12.75" customHeight="1">
      <c r="A56" s="43" t="s">
        <v>5982</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0"/>
      <c r="AC56" s="30"/>
      <c r="AD56" s="30"/>
      <c r="AE56" s="99"/>
      <c r="AF56" s="30"/>
      <c r="AG56" s="30"/>
      <c r="AH56" s="30"/>
      <c r="AI56" s="30"/>
      <c r="AJ56" s="30"/>
      <c r="AK56" s="30"/>
      <c r="AL56" s="30"/>
      <c r="AW56" s="30"/>
      <c r="AX56" s="30"/>
      <c r="AY56" s="30"/>
      <c r="AZ56" s="30"/>
      <c r="BA56" s="30"/>
      <c r="BB56" s="30"/>
      <c r="BC56" s="30"/>
      <c r="BD56" s="30"/>
      <c r="BE56" s="30"/>
      <c r="BF56" s="30"/>
      <c r="BG56" s="30"/>
    </row>
    <row r="57" spans="1:96" s="29" customFormat="1" ht="12.75" customHeight="1">
      <c r="A57" s="41"/>
      <c r="B57" s="41"/>
      <c r="C57" s="41"/>
      <c r="D57" s="41"/>
      <c r="E57" s="41"/>
      <c r="F57" s="41"/>
      <c r="G57" s="41"/>
      <c r="H57" s="41"/>
      <c r="I57" s="41"/>
      <c r="J57" s="41"/>
      <c r="K57" s="41"/>
      <c r="L57" s="41"/>
      <c r="M57" s="41"/>
      <c r="N57" s="41"/>
      <c r="O57" s="41"/>
      <c r="P57" s="41"/>
      <c r="Q57" s="41"/>
      <c r="R57" s="41"/>
      <c r="S57" s="41"/>
      <c r="T57" s="41"/>
      <c r="U57" s="41"/>
      <c r="V57" s="41"/>
      <c r="W57" s="41"/>
      <c r="X57" s="28"/>
      <c r="Y57" s="33"/>
      <c r="Z57" s="33"/>
      <c r="AA57" s="33"/>
      <c r="AB57" s="30"/>
      <c r="AC57" s="30"/>
      <c r="AD57" s="30"/>
      <c r="AE57" s="99"/>
      <c r="AF57" s="30"/>
      <c r="AG57" s="30"/>
      <c r="AH57" s="30"/>
      <c r="AI57" s="30"/>
      <c r="AJ57" s="30"/>
      <c r="AK57" s="30"/>
      <c r="AL57" s="30"/>
      <c r="AW57" s="30"/>
      <c r="AX57" s="30"/>
      <c r="AY57" s="30"/>
      <c r="AZ57" s="30"/>
      <c r="BA57" s="30"/>
      <c r="BB57" s="30"/>
      <c r="BC57" s="30"/>
      <c r="BD57" s="30"/>
      <c r="BE57" s="30"/>
      <c r="BF57" s="30"/>
      <c r="BG57" s="30"/>
    </row>
    <row r="58" spans="1:96" s="29" customFormat="1" ht="12.75" customHeight="1">
      <c r="A58" s="39">
        <v>6</v>
      </c>
      <c r="B58" s="155" t="s">
        <v>5950</v>
      </c>
      <c r="C58" s="156"/>
      <c r="D58" s="156"/>
      <c r="E58" s="156"/>
      <c r="F58" s="156"/>
      <c r="G58" s="156"/>
      <c r="H58" s="156"/>
      <c r="I58" s="157"/>
      <c r="J58" s="34"/>
      <c r="K58" s="155" t="s">
        <v>5994</v>
      </c>
      <c r="L58" s="156"/>
      <c r="M58" s="156"/>
      <c r="N58" s="156"/>
      <c r="O58" s="156"/>
      <c r="P58" s="156"/>
      <c r="Q58" s="156"/>
      <c r="R58" s="157"/>
      <c r="S58" s="34"/>
      <c r="T58" s="158">
        <v>1250000</v>
      </c>
      <c r="U58" s="159"/>
      <c r="V58" s="160"/>
      <c r="W58" s="41"/>
      <c r="X58" s="161">
        <f>IF(T58=0,"",SUM('Beispiel-LSWK-Blatt2'!AF18:AF37))</f>
        <v>25000</v>
      </c>
      <c r="Y58" s="162"/>
      <c r="Z58" s="163"/>
      <c r="AA58" s="33"/>
      <c r="AB58" s="30"/>
      <c r="AC58" s="30"/>
      <c r="AD58" s="30"/>
      <c r="AE58" s="30"/>
      <c r="AF58" s="30"/>
      <c r="AG58" s="153"/>
      <c r="AH58" s="153"/>
      <c r="AI58" s="153"/>
      <c r="AJ58" s="30"/>
      <c r="AK58" s="30"/>
      <c r="AL58" s="30"/>
      <c r="AN58" s="31"/>
      <c r="AO58" s="31"/>
      <c r="AP58" s="31"/>
      <c r="AQ58" s="31"/>
      <c r="AR58" s="31"/>
      <c r="AS58" s="30"/>
      <c r="AT58" s="30"/>
      <c r="AU58" s="30"/>
      <c r="AV58" s="30"/>
      <c r="AW58" s="30"/>
      <c r="AX58" s="30"/>
      <c r="AY58" s="30"/>
      <c r="AZ58" s="30"/>
      <c r="BA58" s="30"/>
      <c r="BB58" s="30"/>
      <c r="BC58" s="30"/>
      <c r="BD58" s="30"/>
      <c r="BE58" s="30"/>
      <c r="BF58" s="30"/>
      <c r="BG58" s="30"/>
    </row>
    <row r="59" spans="1:96" s="29" customFormat="1" ht="3" customHeight="1">
      <c r="A59" s="39"/>
      <c r="B59" s="40"/>
      <c r="C59" s="40"/>
      <c r="D59" s="40"/>
      <c r="E59" s="40"/>
      <c r="F59" s="40"/>
      <c r="G59" s="40"/>
      <c r="H59" s="40"/>
      <c r="I59" s="40"/>
      <c r="J59" s="34"/>
      <c r="K59" s="34"/>
      <c r="L59" s="34"/>
      <c r="M59" s="34"/>
      <c r="N59" s="34"/>
      <c r="O59" s="34"/>
      <c r="P59" s="34"/>
      <c r="Q59" s="34"/>
      <c r="R59" s="34"/>
      <c r="S59" s="34"/>
      <c r="T59" s="37"/>
      <c r="U59" s="37"/>
      <c r="V59" s="37"/>
      <c r="W59" s="37"/>
      <c r="X59" s="28"/>
      <c r="Y59" s="33"/>
      <c r="Z59" s="33"/>
      <c r="AA59" s="33"/>
      <c r="AB59" s="30"/>
      <c r="AC59" s="30"/>
      <c r="AD59" s="30"/>
      <c r="AE59" s="30"/>
      <c r="AF59" s="30"/>
      <c r="AG59" s="30"/>
      <c r="AH59" s="30"/>
      <c r="AI59" s="30"/>
      <c r="AJ59" s="30"/>
      <c r="AK59" s="30"/>
      <c r="AL59" s="30"/>
      <c r="AM59" s="31"/>
      <c r="AN59" s="31"/>
      <c r="AO59" s="31"/>
      <c r="AP59" s="31"/>
      <c r="AQ59" s="31"/>
      <c r="AR59" s="31"/>
      <c r="AS59" s="30"/>
      <c r="AT59" s="30"/>
      <c r="AU59" s="30"/>
      <c r="AV59" s="30"/>
      <c r="AW59" s="30"/>
      <c r="AX59" s="30"/>
      <c r="AY59" s="30"/>
      <c r="AZ59" s="30"/>
      <c r="BA59" s="30"/>
      <c r="BB59" s="30"/>
      <c r="BC59" s="30"/>
      <c r="BD59" s="30"/>
      <c r="BE59" s="30"/>
      <c r="BF59" s="30"/>
      <c r="BG59" s="30"/>
    </row>
    <row r="60" spans="1:96" s="29" customFormat="1" ht="12.75" customHeight="1">
      <c r="A60" s="39">
        <v>7</v>
      </c>
      <c r="B60" s="155"/>
      <c r="C60" s="156"/>
      <c r="D60" s="156"/>
      <c r="E60" s="156"/>
      <c r="F60" s="156"/>
      <c r="G60" s="156"/>
      <c r="H60" s="156"/>
      <c r="I60" s="157"/>
      <c r="J60" s="34"/>
      <c r="K60" s="155"/>
      <c r="L60" s="156"/>
      <c r="M60" s="156"/>
      <c r="N60" s="156"/>
      <c r="O60" s="156"/>
      <c r="P60" s="156"/>
      <c r="Q60" s="156"/>
      <c r="R60" s="157"/>
      <c r="S60" s="34"/>
      <c r="T60" s="158"/>
      <c r="U60" s="159"/>
      <c r="V60" s="160"/>
      <c r="W60" s="41"/>
      <c r="X60" s="161" t="str">
        <f>IF(T60=0,"",SUM('Beispiel-LSWK-Blatt2'!AI18:AI37))</f>
        <v/>
      </c>
      <c r="Y60" s="162"/>
      <c r="Z60" s="163"/>
      <c r="AA60" s="33"/>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row>
    <row r="61" spans="1:96" s="29" customFormat="1" ht="3" customHeight="1">
      <c r="A61" s="39"/>
      <c r="B61" s="40"/>
      <c r="C61" s="40"/>
      <c r="D61" s="40"/>
      <c r="E61" s="40"/>
      <c r="F61" s="40"/>
      <c r="G61" s="40"/>
      <c r="H61" s="40"/>
      <c r="I61" s="40"/>
      <c r="J61" s="34"/>
      <c r="K61" s="34"/>
      <c r="L61" s="34"/>
      <c r="M61" s="34"/>
      <c r="N61" s="34"/>
      <c r="O61" s="34"/>
      <c r="P61" s="34"/>
      <c r="Q61" s="34"/>
      <c r="R61" s="34"/>
      <c r="S61" s="34"/>
      <c r="T61" s="37"/>
      <c r="U61" s="37"/>
      <c r="V61" s="37"/>
      <c r="W61" s="37"/>
      <c r="X61" s="28"/>
      <c r="Y61" s="33"/>
      <c r="Z61" s="33"/>
      <c r="AA61" s="33"/>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row>
    <row r="62" spans="1:96" s="29" customFormat="1" ht="12.75" customHeight="1">
      <c r="A62" s="35">
        <v>8</v>
      </c>
      <c r="B62" s="155"/>
      <c r="C62" s="156"/>
      <c r="D62" s="156"/>
      <c r="E62" s="156"/>
      <c r="F62" s="156"/>
      <c r="G62" s="156"/>
      <c r="H62" s="156"/>
      <c r="I62" s="157"/>
      <c r="J62" s="34"/>
      <c r="K62" s="155"/>
      <c r="L62" s="156"/>
      <c r="M62" s="156"/>
      <c r="N62" s="156"/>
      <c r="O62" s="156"/>
      <c r="P62" s="156"/>
      <c r="Q62" s="156"/>
      <c r="R62" s="157"/>
      <c r="S62" s="34"/>
      <c r="T62" s="158"/>
      <c r="U62" s="159"/>
      <c r="V62" s="160"/>
      <c r="W62" s="41"/>
      <c r="X62" s="161" t="str">
        <f>IF(T62=0,"",SUM('Beispiel-LSWK-Blatt2'!AL18:AL37))</f>
        <v/>
      </c>
      <c r="Y62" s="162"/>
      <c r="Z62" s="163"/>
      <c r="AA62" s="33"/>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row>
    <row r="63" spans="1:96" s="29" customFormat="1" ht="12.75" customHeight="1">
      <c r="A63" s="35"/>
      <c r="B63" s="39"/>
      <c r="C63" s="39"/>
      <c r="D63" s="39"/>
      <c r="E63" s="39"/>
      <c r="F63" s="39"/>
      <c r="G63" s="39"/>
      <c r="H63" s="39"/>
      <c r="I63" s="39"/>
      <c r="J63" s="34"/>
      <c r="K63" s="39"/>
      <c r="L63" s="39"/>
      <c r="M63" s="39"/>
      <c r="N63" s="39"/>
      <c r="O63" s="39"/>
      <c r="P63" s="39"/>
      <c r="Q63" s="39"/>
      <c r="R63" s="39"/>
      <c r="S63" s="34"/>
      <c r="T63" s="83"/>
      <c r="U63" s="83"/>
      <c r="V63" s="83"/>
      <c r="W63" s="41"/>
      <c r="X63" s="83"/>
      <c r="Y63" s="83"/>
      <c r="Z63" s="83"/>
      <c r="AA63" s="33"/>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row>
    <row r="64" spans="1:96" s="29" customFormat="1" ht="12.75" customHeight="1">
      <c r="A64" s="35"/>
      <c r="B64" s="39"/>
      <c r="C64" s="39"/>
      <c r="D64" s="39"/>
      <c r="E64" s="39"/>
      <c r="F64" s="39"/>
      <c r="G64" s="39"/>
      <c r="H64" s="39"/>
      <c r="I64" s="39"/>
      <c r="J64" s="34"/>
      <c r="K64" s="39"/>
      <c r="L64" s="39"/>
      <c r="M64" s="39"/>
      <c r="N64" s="39"/>
      <c r="O64" s="39"/>
      <c r="P64" s="39"/>
      <c r="Q64" s="39"/>
      <c r="R64" s="39"/>
      <c r="S64" s="34"/>
      <c r="T64" s="83"/>
      <c r="U64" s="83"/>
      <c r="V64" s="83"/>
      <c r="W64" s="41"/>
      <c r="X64" s="83"/>
      <c r="Y64" s="83"/>
      <c r="Z64" s="83"/>
      <c r="AA64" s="33"/>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row>
    <row r="65" spans="1:59" s="29" customFormat="1" ht="12.75" customHeight="1">
      <c r="A65" s="35"/>
      <c r="B65" s="39"/>
      <c r="C65" s="39"/>
      <c r="D65" s="39"/>
      <c r="E65" s="39"/>
      <c r="F65" s="39"/>
      <c r="G65" s="39"/>
      <c r="H65" s="39"/>
      <c r="I65" s="39"/>
      <c r="J65" s="34"/>
      <c r="K65" s="39"/>
      <c r="L65" s="39"/>
      <c r="M65" s="39"/>
      <c r="N65" s="39"/>
      <c r="O65" s="39"/>
      <c r="P65" s="39"/>
      <c r="Q65" s="39"/>
      <c r="R65" s="39"/>
      <c r="S65" s="34"/>
      <c r="T65" s="83"/>
      <c r="U65" s="83"/>
      <c r="V65" s="83"/>
      <c r="W65" s="41"/>
      <c r="X65" s="83"/>
      <c r="Y65" s="83"/>
      <c r="Z65" s="83"/>
      <c r="AA65" s="33"/>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row>
    <row r="66" spans="1:59" s="29" customFormat="1" ht="12.75" customHeight="1">
      <c r="A66" s="32" t="s">
        <v>5979</v>
      </c>
      <c r="B66" s="39"/>
      <c r="C66" s="39"/>
      <c r="D66" s="39"/>
      <c r="E66" s="39"/>
      <c r="F66" s="39"/>
      <c r="G66" s="39"/>
      <c r="H66" s="39"/>
      <c r="I66" s="39"/>
      <c r="J66" s="34"/>
      <c r="K66" s="39"/>
      <c r="L66" s="39"/>
      <c r="M66" s="39"/>
      <c r="N66" s="39"/>
      <c r="O66" s="39"/>
      <c r="P66" s="39"/>
      <c r="Q66" s="39"/>
      <c r="R66" s="39"/>
      <c r="S66" s="34"/>
      <c r="T66" s="83"/>
      <c r="U66" s="83"/>
      <c r="V66" s="83"/>
      <c r="W66" s="41"/>
      <c r="X66" s="83"/>
      <c r="Y66" s="83"/>
      <c r="Z66" s="83"/>
      <c r="AA66" s="33"/>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row>
    <row r="67" spans="1:59" s="29" customFormat="1" ht="12.7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row>
    <row r="68" spans="1:59" s="29" customFormat="1">
      <c r="A68" s="32" t="s">
        <v>1</v>
      </c>
      <c r="B68" s="32" t="s">
        <v>2</v>
      </c>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row>
    <row r="69" spans="1:59" s="29" customFormat="1">
      <c r="A69" s="32" t="s">
        <v>4</v>
      </c>
      <c r="B69" s="154" t="s">
        <v>5960</v>
      </c>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33"/>
      <c r="AA69" s="33"/>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row>
    <row r="70" spans="1:59" s="29" customFormat="1" ht="9" customHeight="1">
      <c r="A70" s="32"/>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33"/>
      <c r="AA70" s="33"/>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row>
    <row r="71" spans="1:59" s="29" customFormat="1">
      <c r="A71" s="32" t="s">
        <v>3</v>
      </c>
      <c r="B71" s="32" t="s">
        <v>5986</v>
      </c>
      <c r="C71" s="39"/>
      <c r="D71" s="39"/>
      <c r="E71" s="39"/>
      <c r="F71" s="39"/>
      <c r="G71" s="39"/>
      <c r="H71" s="39"/>
      <c r="I71" s="39"/>
      <c r="J71" s="34"/>
      <c r="K71" s="39"/>
      <c r="L71" s="39"/>
      <c r="M71" s="39"/>
      <c r="N71" s="39"/>
      <c r="O71" s="39"/>
      <c r="P71" s="39"/>
      <c r="Q71" s="39"/>
      <c r="R71" s="39"/>
      <c r="S71" s="34"/>
      <c r="T71" s="83"/>
      <c r="U71" s="83"/>
      <c r="V71" s="83"/>
      <c r="W71" s="41"/>
      <c r="X71" s="83"/>
      <c r="Y71" s="83"/>
      <c r="Z71" s="83"/>
      <c r="AA71" s="33"/>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row>
    <row r="72" spans="1:59" s="29" customFormat="1">
      <c r="A72" s="32" t="s">
        <v>5981</v>
      </c>
      <c r="B72" s="32" t="s">
        <v>5978</v>
      </c>
      <c r="C72" s="39"/>
      <c r="D72" s="39"/>
      <c r="E72" s="39"/>
      <c r="F72" s="39"/>
      <c r="G72" s="39"/>
      <c r="H72" s="39"/>
      <c r="I72" s="39"/>
      <c r="J72" s="34"/>
      <c r="K72" s="39"/>
      <c r="L72" s="39"/>
      <c r="M72" s="39"/>
      <c r="N72" s="39"/>
      <c r="O72" s="39"/>
      <c r="P72" s="39"/>
      <c r="Q72" s="39"/>
      <c r="R72" s="39"/>
      <c r="S72" s="34"/>
      <c r="T72" s="83"/>
      <c r="U72" s="83"/>
      <c r="V72" s="83"/>
      <c r="W72" s="41"/>
      <c r="X72" s="83"/>
      <c r="Y72" s="83"/>
      <c r="Z72" s="83"/>
      <c r="AA72" s="33"/>
      <c r="AB72" s="113"/>
      <c r="AC72" s="113"/>
      <c r="AD72" s="113"/>
      <c r="AE72" s="113"/>
      <c r="AF72" s="113"/>
      <c r="AG72" s="113"/>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row>
    <row r="73" spans="1:59" s="29" customForma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114"/>
      <c r="AA73" s="114"/>
      <c r="AB73" s="114"/>
      <c r="AC73" s="114"/>
      <c r="AD73" s="114"/>
      <c r="AE73" s="114"/>
      <c r="AF73" s="114"/>
      <c r="AG73" s="114"/>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row>
    <row r="74" spans="1:59" s="29" customForma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1" t="s">
        <v>8</v>
      </c>
      <c r="AA74" s="31" t="s">
        <v>5950</v>
      </c>
      <c r="AB74" s="31"/>
      <c r="AC74" s="31"/>
      <c r="AD74" s="31"/>
      <c r="AE74" s="31"/>
      <c r="AF74" s="114"/>
      <c r="AG74" s="114"/>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row>
    <row r="75" spans="1:59" s="29" customForma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1" t="s">
        <v>7</v>
      </c>
      <c r="AA75" s="31" t="s">
        <v>5951</v>
      </c>
      <c r="AB75" s="31"/>
      <c r="AC75" s="31"/>
      <c r="AD75" s="31"/>
      <c r="AE75" s="31"/>
      <c r="AF75" s="114"/>
      <c r="AG75" s="114"/>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row>
    <row r="76" spans="1:59" s="29" customForma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1" t="s">
        <v>10</v>
      </c>
      <c r="AA76" s="31" t="s">
        <v>5955</v>
      </c>
      <c r="AB76" s="31"/>
      <c r="AC76" s="31"/>
      <c r="AD76" s="31"/>
      <c r="AE76" s="31"/>
      <c r="AF76" s="31"/>
      <c r="AG76" s="31"/>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row>
    <row r="77" spans="1:59" s="29" customForma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1" t="s">
        <v>12</v>
      </c>
      <c r="AA77" s="31"/>
      <c r="AB77" s="31"/>
      <c r="AC77" s="31"/>
      <c r="AD77" s="31"/>
      <c r="AE77" s="31"/>
      <c r="AF77" s="31"/>
      <c r="AG77" s="31"/>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row>
    <row r="78" spans="1:59" s="29" customForma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1" t="s">
        <v>9</v>
      </c>
      <c r="AA78" s="31"/>
      <c r="AB78" s="31"/>
      <c r="AC78" s="31"/>
      <c r="AD78" s="31"/>
      <c r="AE78" s="31"/>
      <c r="AF78" s="31"/>
      <c r="AG78" s="31"/>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row>
    <row r="79" spans="1:59" s="29" customForma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1" t="s">
        <v>19</v>
      </c>
      <c r="AA79" s="31"/>
      <c r="AB79" s="31"/>
      <c r="AC79" s="31"/>
      <c r="AD79" s="31"/>
      <c r="AE79" s="31"/>
      <c r="AF79" s="31"/>
      <c r="AG79" s="31"/>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row>
    <row r="80" spans="1:59" s="29" customForma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1" t="s">
        <v>11</v>
      </c>
      <c r="AA80" s="31"/>
      <c r="AB80" s="31"/>
      <c r="AC80" s="31"/>
      <c r="AD80" s="31"/>
      <c r="AE80" s="31"/>
      <c r="AF80" s="31"/>
      <c r="AG80" s="31"/>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row>
    <row r="81" spans="1:59" s="29" customForma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1" t="s">
        <v>5952</v>
      </c>
      <c r="AA81" s="31"/>
      <c r="AB81" s="31"/>
      <c r="AC81" s="31"/>
      <c r="AD81" s="31"/>
      <c r="AE81" s="31"/>
      <c r="AF81" s="31"/>
      <c r="AG81" s="31"/>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row>
    <row r="82" spans="1:59" s="29" customForma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1" t="s">
        <v>5953</v>
      </c>
      <c r="AA82" s="31"/>
      <c r="AB82" s="31"/>
      <c r="AC82" s="31"/>
      <c r="AD82" s="31"/>
      <c r="AE82" s="31"/>
      <c r="AF82" s="31"/>
      <c r="AG82" s="31"/>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row>
    <row r="83" spans="1:59" s="29" customForma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1" t="s">
        <v>5954</v>
      </c>
      <c r="AA83" s="31"/>
      <c r="AB83" s="31"/>
      <c r="AC83" s="31"/>
      <c r="AD83" s="31"/>
      <c r="AE83" s="31"/>
      <c r="AF83" s="31"/>
      <c r="AG83" s="31"/>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row>
    <row r="84" spans="1:59" s="29" customForma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1"/>
      <c r="AA84" s="31"/>
      <c r="AB84" s="31"/>
      <c r="AC84" s="31"/>
      <c r="AD84" s="31"/>
      <c r="AE84" s="31"/>
      <c r="AF84" s="31"/>
      <c r="AG84" s="31"/>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row>
    <row r="85" spans="1:59" s="29" customForma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row>
    <row r="86" spans="1:59" s="29" customForma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row>
    <row r="87" spans="1:59" s="29" customForma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row>
    <row r="88" spans="1:59" s="29" customForma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row>
    <row r="89" spans="1:59" s="29" customForma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row>
    <row r="90" spans="1:59" s="29" customForma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row>
    <row r="91" spans="1:59" s="29" customForma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row>
    <row r="92" spans="1:59" s="29" customForma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row>
    <row r="93" spans="1:59" s="29" customForma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row>
    <row r="94" spans="1:59" s="29" customForma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row>
    <row r="95" spans="1:59" s="29" customForma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row>
    <row r="96" spans="1:59" s="29" customForma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row>
    <row r="97" spans="1:59" s="29" customForma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row>
    <row r="98" spans="1:59" s="29" customForma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row>
    <row r="99" spans="1:59" s="29" customForma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row>
    <row r="100" spans="1:59" s="29" customForma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row>
    <row r="101" spans="1:59" s="29" customForma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row>
    <row r="102" spans="1:59" s="29" customForma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row>
    <row r="103" spans="1:59" s="29" customForma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row>
    <row r="104" spans="1:59" s="29" customForma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row>
    <row r="105" spans="1:59" s="29" customForma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row>
    <row r="106" spans="1:59" s="29" customForma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row>
    <row r="107" spans="1:59" s="29" customForma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row>
    <row r="108" spans="1:59" s="29" customForma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row>
    <row r="109" spans="1:59" s="29" customForma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row>
    <row r="110" spans="1:59" s="29" customForma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row>
    <row r="111" spans="1:59" s="29" customForma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row>
    <row r="112" spans="1:59" s="29" customForma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row>
    <row r="113" spans="1:59" s="29" customForma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row>
    <row r="114" spans="1:59" s="29" customForma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row>
    <row r="115" spans="1:59" s="29" customForma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row>
    <row r="116" spans="1:59" s="29" customForma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row>
    <row r="117" spans="1:59" s="29" customForma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row>
    <row r="118" spans="1:59" s="29" customForma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row>
    <row r="119" spans="1:59" s="29" customForma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row>
    <row r="120" spans="1:59" s="29" customForma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row>
    <row r="121" spans="1:59" s="29" customForma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row>
    <row r="122" spans="1:59" s="29" customForma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row>
    <row r="123" spans="1:59" s="29" customForma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row>
    <row r="124" spans="1:59" s="29" customForma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row>
    <row r="125" spans="1:59" s="29" customForma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row>
    <row r="126" spans="1:59" s="29" customForma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row>
    <row r="127" spans="1:59" s="29" customForma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row>
    <row r="128" spans="1:59" s="29" customForma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row>
    <row r="129" spans="1:59" s="29" customForma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row>
    <row r="130" spans="1:59" s="29" customForma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row>
    <row r="131" spans="1:59" s="29" customForma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row>
    <row r="132" spans="1:59" s="29" customForma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row>
    <row r="133" spans="1:59" s="29" customForma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row>
    <row r="134" spans="1:59" s="29" customForma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row>
    <row r="135" spans="1:59" s="29" customForma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row>
    <row r="136" spans="1:59" s="29" customForma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row>
    <row r="137" spans="1:59" s="29" customForma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row>
    <row r="138" spans="1:59" s="29" customForma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row>
    <row r="139" spans="1:59" s="29" customForma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row>
    <row r="140" spans="1:59" s="29" customForma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row>
    <row r="141" spans="1:59" s="29" customForma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row>
    <row r="142" spans="1:59" s="29" customForma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row>
    <row r="143" spans="1:59" s="29" customForma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row>
    <row r="144" spans="1:59" s="29" customForma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row>
    <row r="145" spans="1:59" s="29" customForma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row>
    <row r="146" spans="1:59" s="29" customForma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row>
    <row r="147" spans="1:59" s="29" customForma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row>
    <row r="148" spans="1:59" s="29" customForma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row>
    <row r="149" spans="1:59" s="29" customForma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row>
    <row r="150" spans="1:59" s="29" customForma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row>
  </sheetData>
  <mergeCells count="46">
    <mergeCell ref="T34:Z34"/>
    <mergeCell ref="T36:Z36"/>
    <mergeCell ref="T28:U28"/>
    <mergeCell ref="T30:U30"/>
    <mergeCell ref="V28:Z28"/>
    <mergeCell ref="V30:Z30"/>
    <mergeCell ref="T7:Z7"/>
    <mergeCell ref="T21:V21"/>
    <mergeCell ref="T25:V25"/>
    <mergeCell ref="T23:Z23"/>
    <mergeCell ref="T32:Z32"/>
    <mergeCell ref="A1:W3"/>
    <mergeCell ref="T58:V58"/>
    <mergeCell ref="X58:Z58"/>
    <mergeCell ref="T60:V60"/>
    <mergeCell ref="X60:Z60"/>
    <mergeCell ref="K46:R46"/>
    <mergeCell ref="K48:R48"/>
    <mergeCell ref="T46:V46"/>
    <mergeCell ref="X46:Z46"/>
    <mergeCell ref="T48:V48"/>
    <mergeCell ref="X48:Z48"/>
    <mergeCell ref="B46:I46"/>
    <mergeCell ref="B48:I48"/>
    <mergeCell ref="B50:I50"/>
    <mergeCell ref="B52:I52"/>
    <mergeCell ref="B54:I54"/>
    <mergeCell ref="K50:R50"/>
    <mergeCell ref="X50:Z50"/>
    <mergeCell ref="X52:Z52"/>
    <mergeCell ref="T54:V54"/>
    <mergeCell ref="X54:Z54"/>
    <mergeCell ref="T52:V52"/>
    <mergeCell ref="T50:V50"/>
    <mergeCell ref="K52:R52"/>
    <mergeCell ref="K54:R54"/>
    <mergeCell ref="AG58:AI58"/>
    <mergeCell ref="B69:Y70"/>
    <mergeCell ref="B62:I62"/>
    <mergeCell ref="K62:R62"/>
    <mergeCell ref="B58:I58"/>
    <mergeCell ref="B60:I60"/>
    <mergeCell ref="K58:R58"/>
    <mergeCell ref="K60:R60"/>
    <mergeCell ref="T62:V62"/>
    <mergeCell ref="X62:Z62"/>
  </mergeCells>
  <dataValidations disablePrompts="1" count="3">
    <dataValidation type="list" allowBlank="1" showInputMessage="1" showErrorMessage="1" sqref="B47 B53 B51 B49" xr:uid="{00000000-0002-0000-0200-000000000000}">
      <formula1>$AP$1:$AP$16</formula1>
    </dataValidation>
    <dataValidation type="list" allowBlank="1" showInputMessage="1" showErrorMessage="1" sqref="B46:I46 B52:I52 B50:I50 B48:I48 B54:I54" xr:uid="{00000000-0002-0000-0200-000001000000}">
      <formula1>$Z$73:$Z$82</formula1>
    </dataValidation>
    <dataValidation type="list" allowBlank="1" showInputMessage="1" showErrorMessage="1" sqref="B58:I58 B60:I60 B62:I62" xr:uid="{00000000-0002-0000-0200-000002000000}">
      <formula1>$AA$73:$AA$76</formula1>
    </dataValidation>
  </dataValidations>
  <pageMargins left="0.70866141732283472" right="0.31496062992125984" top="0.74803149606299213" bottom="0.74803149606299213" header="0.31496062992125984" footer="0.31496062992125984"/>
  <pageSetup paperSize="9" orientation="portrait" r:id="rId1"/>
  <headerFooter>
    <oddHeader>&amp;L&amp;8Anlage zur Regelung C-1810/12 des BMVg, Stand 03.2022&amp;R&amp;8LSWK, &amp;"Arial,Fett"Blatt 1</oddHeader>
    <oddFooter>&amp;R&amp;8Seite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rgb="FF92D050"/>
  </sheetPr>
  <dimension ref="A1:CR150"/>
  <sheetViews>
    <sheetView showGridLines="0" zoomScaleNormal="100" workbookViewId="0">
      <selection activeCell="H19" sqref="H19"/>
    </sheetView>
  </sheetViews>
  <sheetFormatPr baseColWidth="10" defaultColWidth="3.7109375" defaultRowHeight="12.75"/>
  <cols>
    <col min="1" max="1" width="4" style="15" bestFit="1" customWidth="1"/>
    <col min="2" max="12" width="3.7109375" style="15"/>
    <col min="13" max="13" width="3.7109375" style="15" customWidth="1"/>
    <col min="14" max="16" width="3.7109375" style="15"/>
    <col min="17" max="40" width="3.28515625" style="15" customWidth="1"/>
    <col min="41" max="41" width="4" style="15" bestFit="1" customWidth="1"/>
    <col min="42" max="50" width="3.7109375" style="15"/>
    <col min="51" max="58" width="3.7109375" style="25"/>
  </cols>
  <sheetData>
    <row r="1" spans="1:96" ht="12.75" customHeight="1">
      <c r="A1" s="215" t="s">
        <v>6020</v>
      </c>
      <c r="B1" s="215"/>
      <c r="C1" s="215"/>
      <c r="D1" s="215"/>
      <c r="E1" s="215"/>
      <c r="F1" s="215"/>
      <c r="G1" s="215"/>
      <c r="H1" s="215"/>
      <c r="I1" s="215"/>
      <c r="J1" s="215"/>
      <c r="K1" s="215"/>
      <c r="L1" s="215"/>
      <c r="M1" s="215"/>
      <c r="N1" s="215"/>
      <c r="O1" s="215"/>
      <c r="P1" s="215"/>
      <c r="Q1" s="215"/>
      <c r="R1" s="215"/>
      <c r="S1" s="215"/>
      <c r="T1" s="215"/>
      <c r="U1" s="215"/>
      <c r="V1" s="215"/>
      <c r="W1" s="26"/>
      <c r="X1" s="26"/>
      <c r="Y1" s="26"/>
      <c r="Z1" s="26"/>
      <c r="AA1" s="26"/>
      <c r="AB1" s="26"/>
      <c r="AC1" s="26"/>
      <c r="AD1" s="26"/>
      <c r="AE1" s="26"/>
      <c r="AF1" s="26"/>
      <c r="AG1" s="26"/>
      <c r="AH1" s="26"/>
      <c r="AI1" s="26"/>
      <c r="AJ1" s="26"/>
      <c r="AK1" s="26"/>
      <c r="AL1" s="26"/>
      <c r="AM1" s="26"/>
      <c r="AN1" s="26"/>
      <c r="AO1" s="11"/>
      <c r="AP1" s="11"/>
      <c r="AQ1" s="11"/>
      <c r="AR1" s="11"/>
      <c r="AS1" s="11"/>
      <c r="AT1" s="11"/>
      <c r="AU1" s="11"/>
      <c r="AV1" s="11"/>
      <c r="AW1" s="11"/>
      <c r="AX1" s="11"/>
      <c r="AY1" s="10"/>
      <c r="AZ1" s="10"/>
      <c r="BA1" s="10"/>
      <c r="BB1" s="10"/>
      <c r="BC1" s="10"/>
      <c r="BD1" s="10"/>
      <c r="BE1" s="10"/>
      <c r="BF1" s="10"/>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row>
    <row r="2" spans="1:96" ht="12.75" customHeight="1">
      <c r="A2" s="215"/>
      <c r="B2" s="215"/>
      <c r="C2" s="215"/>
      <c r="D2" s="215"/>
      <c r="E2" s="215"/>
      <c r="F2" s="215"/>
      <c r="G2" s="215"/>
      <c r="H2" s="215"/>
      <c r="I2" s="215"/>
      <c r="J2" s="215"/>
      <c r="K2" s="215"/>
      <c r="L2" s="215"/>
      <c r="M2" s="215"/>
      <c r="N2" s="215"/>
      <c r="O2" s="215"/>
      <c r="P2" s="215"/>
      <c r="Q2" s="215"/>
      <c r="R2" s="215"/>
      <c r="S2" s="215"/>
      <c r="T2" s="215"/>
      <c r="U2" s="215"/>
      <c r="V2" s="215"/>
      <c r="W2" s="26"/>
      <c r="X2" s="26"/>
      <c r="Y2" s="26"/>
      <c r="Z2" s="26"/>
      <c r="AA2" s="26"/>
      <c r="AB2" s="26"/>
      <c r="AC2" s="26"/>
      <c r="AD2" s="26"/>
      <c r="AE2" s="26"/>
      <c r="AF2" s="26"/>
      <c r="AG2" s="26"/>
      <c r="AH2" s="26"/>
      <c r="AI2" s="26"/>
      <c r="AJ2" s="26"/>
      <c r="AK2" s="26"/>
      <c r="AL2" s="26"/>
      <c r="AM2" s="26"/>
      <c r="AN2" s="26"/>
      <c r="AO2" s="11"/>
      <c r="AP2" s="11"/>
      <c r="AQ2" s="11"/>
      <c r="AR2" s="11"/>
      <c r="AS2" s="11"/>
      <c r="AT2" s="11"/>
      <c r="AU2" s="11"/>
      <c r="AV2" s="11"/>
      <c r="AW2" s="11"/>
      <c r="AX2" s="11"/>
      <c r="AY2" s="10"/>
      <c r="AZ2" s="10"/>
      <c r="BA2" s="10"/>
      <c r="BB2" s="10"/>
      <c r="BC2" s="10"/>
      <c r="BD2" s="10"/>
      <c r="BE2" s="10"/>
      <c r="BF2" s="10"/>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row>
    <row r="3" spans="1:96" ht="12.75" customHeight="1">
      <c r="A3" s="215"/>
      <c r="B3" s="215"/>
      <c r="C3" s="215"/>
      <c r="D3" s="215"/>
      <c r="E3" s="215"/>
      <c r="F3" s="215"/>
      <c r="G3" s="215"/>
      <c r="H3" s="215"/>
      <c r="I3" s="215"/>
      <c r="J3" s="215"/>
      <c r="K3" s="215"/>
      <c r="L3" s="215"/>
      <c r="M3" s="215"/>
      <c r="N3" s="215"/>
      <c r="O3" s="215"/>
      <c r="P3" s="215"/>
      <c r="Q3" s="215"/>
      <c r="R3" s="215"/>
      <c r="S3" s="215"/>
      <c r="T3" s="215"/>
      <c r="U3" s="215"/>
      <c r="V3" s="215"/>
      <c r="W3" s="26"/>
      <c r="X3" s="26"/>
      <c r="Y3" s="26"/>
      <c r="Z3" s="26"/>
      <c r="AA3" s="26"/>
      <c r="AB3" s="26"/>
      <c r="AC3" s="26"/>
      <c r="AD3" s="26"/>
      <c r="AE3" s="26"/>
      <c r="AF3" s="26"/>
      <c r="AG3" s="26"/>
      <c r="AH3" s="26"/>
      <c r="AI3" s="26"/>
      <c r="AJ3" s="26"/>
      <c r="AK3" s="26"/>
      <c r="AL3" s="26"/>
      <c r="AM3" s="26"/>
      <c r="AN3" s="26"/>
      <c r="AO3" s="11"/>
      <c r="AP3" s="11"/>
      <c r="AQ3" s="11"/>
      <c r="AR3" s="11"/>
      <c r="AS3" s="11"/>
      <c r="AT3" s="11"/>
      <c r="AU3" s="11"/>
      <c r="AV3" s="11"/>
      <c r="AW3" s="11"/>
      <c r="AX3" s="11"/>
      <c r="AY3" s="10"/>
      <c r="AZ3" s="10"/>
      <c r="BA3" s="10"/>
      <c r="BB3" s="10"/>
      <c r="BC3" s="10"/>
      <c r="BD3" s="10"/>
      <c r="BE3" s="10"/>
      <c r="BF3" s="10"/>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row>
    <row r="4" spans="1:96" ht="12.7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11"/>
      <c r="AP4" s="11"/>
      <c r="AQ4" s="11"/>
      <c r="AR4" s="11"/>
      <c r="AS4" s="11"/>
      <c r="AT4" s="11"/>
      <c r="AU4" s="11"/>
      <c r="AV4" s="11"/>
      <c r="AW4" s="11"/>
      <c r="AX4" s="11"/>
      <c r="AY4" s="10"/>
      <c r="AZ4" s="10"/>
      <c r="BA4" s="10"/>
      <c r="BB4" s="10"/>
      <c r="BC4" s="10"/>
      <c r="BD4" s="10"/>
      <c r="BE4" s="10"/>
      <c r="BF4" s="10"/>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row>
    <row r="5" spans="1:96" ht="12.75" customHeight="1">
      <c r="A5" s="12" t="s">
        <v>5</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1"/>
      <c r="AP5" s="11"/>
      <c r="AQ5" s="11"/>
      <c r="AR5" s="11"/>
      <c r="AS5" s="11"/>
      <c r="AT5" s="11"/>
      <c r="AU5" s="11"/>
      <c r="AV5" s="11"/>
      <c r="AW5" s="11"/>
      <c r="AX5" s="11"/>
      <c r="AY5" s="10"/>
      <c r="AZ5" s="10"/>
      <c r="BA5" s="10"/>
      <c r="BB5" s="10"/>
      <c r="BC5" s="10"/>
      <c r="BD5" s="10"/>
      <c r="BE5" s="10"/>
      <c r="BF5" s="10"/>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96" ht="12.75" customHeight="1">
      <c r="A6" s="14"/>
      <c r="B6" s="14"/>
      <c r="C6" s="14"/>
      <c r="D6" s="14"/>
      <c r="E6" s="14"/>
      <c r="F6" s="14"/>
      <c r="G6" s="14"/>
      <c r="H6" s="14"/>
      <c r="I6" s="14"/>
      <c r="J6" s="14"/>
      <c r="K6" s="14"/>
      <c r="L6" s="14"/>
      <c r="M6" s="14"/>
      <c r="N6" s="14"/>
      <c r="O6" s="14"/>
      <c r="P6" s="14"/>
      <c r="Q6" s="14"/>
      <c r="Y6" s="16"/>
      <c r="Z6" s="16"/>
      <c r="AA6" s="16"/>
      <c r="AB6" s="16"/>
      <c r="AC6" s="16"/>
      <c r="AD6" s="16"/>
      <c r="AE6" s="16"/>
      <c r="AF6" s="16"/>
      <c r="AG6" s="16"/>
      <c r="AH6" s="16"/>
      <c r="AI6" s="16"/>
      <c r="AJ6" s="16"/>
      <c r="AK6" s="16"/>
      <c r="AL6" s="16"/>
      <c r="AM6" s="16"/>
      <c r="AN6" s="16"/>
      <c r="AO6" s="11"/>
      <c r="AP6" s="11"/>
      <c r="AQ6" s="11"/>
      <c r="AR6" s="11"/>
      <c r="AS6" s="11"/>
      <c r="AT6" s="11"/>
      <c r="AU6" s="11"/>
      <c r="AV6" s="11"/>
      <c r="AW6" s="11"/>
      <c r="AX6" s="11"/>
      <c r="AY6" s="10"/>
      <c r="AZ6" s="10"/>
      <c r="BA6" s="10"/>
      <c r="BB6" s="10"/>
      <c r="BC6" s="10"/>
      <c r="BD6" s="10"/>
      <c r="BE6" s="10"/>
      <c r="BF6" s="10"/>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row>
    <row r="7" spans="1:96" ht="12.75" customHeight="1">
      <c r="A7" s="14" t="s">
        <v>5970</v>
      </c>
      <c r="B7" s="14"/>
      <c r="C7" s="14"/>
      <c r="D7" s="14"/>
      <c r="E7" s="14"/>
      <c r="F7" s="67"/>
      <c r="G7" s="14"/>
      <c r="H7" s="14"/>
      <c r="P7" s="222" t="str">
        <f>'Beispiel-LSWK-Blatt1'!T7</f>
        <v>0000</v>
      </c>
      <c r="Q7" s="223"/>
      <c r="R7" s="223"/>
      <c r="S7" s="223"/>
      <c r="T7" s="223"/>
      <c r="U7" s="223"/>
      <c r="V7" s="223"/>
      <c r="W7" s="224"/>
      <c r="Y7" s="16"/>
      <c r="Z7" s="16"/>
      <c r="AA7" s="91"/>
      <c r="AB7" s="91"/>
      <c r="AC7" s="91"/>
      <c r="AD7" s="91"/>
      <c r="AE7" s="91"/>
      <c r="AF7" s="91"/>
      <c r="AG7" s="91"/>
      <c r="AH7" s="91"/>
      <c r="AI7" s="91"/>
      <c r="AJ7" s="91"/>
      <c r="AK7" s="91"/>
      <c r="AL7" s="91"/>
      <c r="AM7" s="91"/>
      <c r="AN7" s="91"/>
      <c r="AO7" s="11"/>
      <c r="AP7" s="11"/>
      <c r="AQ7" s="11"/>
      <c r="AR7" s="11"/>
      <c r="AS7" s="11"/>
      <c r="AT7" s="11"/>
      <c r="AU7" s="11"/>
      <c r="AV7" s="11"/>
      <c r="AW7" s="11"/>
      <c r="AX7" s="11"/>
      <c r="AY7" s="10"/>
      <c r="AZ7" s="10"/>
      <c r="BA7" s="10"/>
      <c r="BB7" s="10"/>
      <c r="BC7" s="10"/>
      <c r="BD7" s="10"/>
      <c r="BE7" s="10"/>
      <c r="BF7" s="10"/>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row>
    <row r="8" spans="1:96" s="27" customFormat="1" ht="3" customHeight="1">
      <c r="A8" s="37"/>
      <c r="B8" s="37"/>
      <c r="C8" s="37"/>
      <c r="D8" s="37"/>
      <c r="E8" s="37"/>
      <c r="F8" s="37"/>
      <c r="G8" s="37"/>
      <c r="H8" s="37"/>
      <c r="I8" s="28"/>
      <c r="J8" s="28"/>
      <c r="K8" s="28"/>
      <c r="L8" s="28"/>
      <c r="M8" s="28"/>
      <c r="N8" s="28"/>
      <c r="O8" s="28"/>
      <c r="P8" s="92"/>
      <c r="Q8" s="92"/>
      <c r="R8" s="92"/>
      <c r="S8" s="92"/>
      <c r="T8" s="92"/>
      <c r="U8" s="92"/>
      <c r="V8" s="92"/>
      <c r="W8" s="93"/>
      <c r="X8" s="28"/>
      <c r="Y8" s="33"/>
      <c r="Z8" s="33"/>
      <c r="AA8" s="91"/>
      <c r="AB8" s="91"/>
      <c r="AC8" s="91"/>
      <c r="AD8" s="91"/>
      <c r="AE8" s="91"/>
      <c r="AF8" s="91"/>
      <c r="AG8" s="91"/>
      <c r="AH8" s="91"/>
      <c r="AI8" s="91"/>
      <c r="AJ8" s="91"/>
      <c r="AK8" s="91"/>
      <c r="AL8" s="91"/>
      <c r="AM8" s="91"/>
      <c r="AN8" s="91"/>
      <c r="AO8" s="30"/>
      <c r="AP8" s="30"/>
      <c r="AQ8" s="30"/>
      <c r="AR8" s="30"/>
      <c r="AS8" s="30"/>
      <c r="AT8" s="30"/>
      <c r="AU8" s="30"/>
      <c r="AV8" s="30"/>
      <c r="AW8" s="30"/>
      <c r="AX8" s="30"/>
      <c r="AY8" s="30"/>
      <c r="AZ8" s="30"/>
      <c r="BA8" s="30"/>
      <c r="BB8" s="30"/>
      <c r="BC8" s="30"/>
      <c r="BD8" s="30"/>
      <c r="BE8" s="30"/>
      <c r="BF8" s="30"/>
      <c r="BG8" s="30"/>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row>
    <row r="9" spans="1:96" ht="12.75" customHeight="1">
      <c r="A9" s="14" t="s">
        <v>6001</v>
      </c>
      <c r="O9" s="18" t="s">
        <v>6010</v>
      </c>
      <c r="P9" s="222">
        <f>SUM(SUMIF(P18:P37,"x",T18:T37),SUMIF(P18:P37,"x",W18:W37),SUMIF(P18:P37,"x",Z18:Z37),SUMIF(P18:P37,"x",AC18:AC37),SUMIF(P18:P37,"x",AF18:AF37),SUMIF(P18:P37,"x",AI18:AI37),SUMIF(P18:P37,"x",AL18:AL37),SUMIF(P18:P37,"x",Q18:Q37))</f>
        <v>42000</v>
      </c>
      <c r="Q9" s="223"/>
      <c r="R9" s="223"/>
      <c r="S9" s="223"/>
      <c r="T9" s="223"/>
      <c r="U9" s="223"/>
      <c r="V9" s="223"/>
      <c r="W9" s="224"/>
      <c r="Y9" s="231"/>
      <c r="Z9" s="232"/>
      <c r="AA9" s="232"/>
      <c r="AB9" s="91"/>
      <c r="AC9" s="91"/>
      <c r="AD9" s="91"/>
      <c r="AE9" s="91"/>
      <c r="AF9" s="91"/>
      <c r="AG9" s="91"/>
      <c r="AH9" s="91"/>
      <c r="AI9" s="91"/>
      <c r="AJ9" s="91"/>
      <c r="AK9" s="91"/>
      <c r="AL9" s="91"/>
      <c r="AM9" s="91"/>
      <c r="AN9" s="91"/>
      <c r="AO9" s="11"/>
      <c r="AP9" s="11"/>
      <c r="AQ9" s="11"/>
      <c r="AR9" s="11"/>
      <c r="AS9" s="11"/>
      <c r="AT9" s="11"/>
      <c r="AU9" s="11"/>
      <c r="AV9" s="11"/>
      <c r="AW9" s="11"/>
      <c r="AX9" s="11"/>
      <c r="AY9" s="10"/>
      <c r="AZ9" s="10"/>
      <c r="BA9" s="10"/>
      <c r="BB9" s="10"/>
      <c r="BC9" s="10"/>
      <c r="BD9" s="10"/>
      <c r="BE9" s="10"/>
      <c r="BF9" s="10"/>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row>
    <row r="10" spans="1:96" s="27" customFormat="1" ht="3" customHeight="1">
      <c r="A10" s="37"/>
      <c r="B10" s="37"/>
      <c r="C10" s="37"/>
      <c r="D10" s="37"/>
      <c r="E10" s="37"/>
      <c r="F10" s="37"/>
      <c r="G10" s="37"/>
      <c r="H10" s="37"/>
      <c r="I10" s="28"/>
      <c r="J10" s="28"/>
      <c r="K10" s="28"/>
      <c r="L10" s="28"/>
      <c r="M10" s="28"/>
      <c r="N10" s="28"/>
      <c r="O10" s="28"/>
      <c r="P10" s="92"/>
      <c r="Q10" s="92"/>
      <c r="R10" s="92"/>
      <c r="S10" s="92"/>
      <c r="T10" s="92"/>
      <c r="U10" s="92"/>
      <c r="V10" s="92"/>
      <c r="W10" s="93"/>
      <c r="X10" s="28"/>
      <c r="Y10" s="33"/>
      <c r="Z10" s="33"/>
      <c r="AA10" s="91"/>
      <c r="AB10" s="91"/>
      <c r="AC10" s="91"/>
      <c r="AD10" s="91"/>
      <c r="AE10" s="91"/>
      <c r="AF10" s="91"/>
      <c r="AG10" s="91"/>
      <c r="AH10" s="91"/>
      <c r="AI10" s="91"/>
      <c r="AJ10" s="91"/>
      <c r="AK10" s="91"/>
      <c r="AL10" s="91"/>
      <c r="AM10" s="91"/>
      <c r="AN10" s="91"/>
      <c r="AO10" s="30"/>
      <c r="AP10" s="30"/>
      <c r="AQ10" s="30"/>
      <c r="AR10" s="30"/>
      <c r="AS10" s="30"/>
      <c r="AT10" s="30"/>
      <c r="AU10" s="30"/>
      <c r="AV10" s="30"/>
      <c r="AW10" s="30"/>
      <c r="AX10" s="30"/>
      <c r="AY10" s="30"/>
      <c r="AZ10" s="30"/>
      <c r="BA10" s="30"/>
      <c r="BB10" s="30"/>
      <c r="BC10" s="30"/>
      <c r="BD10" s="30"/>
      <c r="BE10" s="30"/>
      <c r="BF10" s="30"/>
      <c r="BG10" s="30"/>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row>
    <row r="11" spans="1:96" ht="12.75" customHeight="1">
      <c r="A11" s="14" t="s">
        <v>6002</v>
      </c>
      <c r="B11" s="90"/>
      <c r="C11" s="90"/>
      <c r="D11" s="90"/>
      <c r="E11" s="90"/>
      <c r="F11" s="90"/>
      <c r="G11" s="90"/>
      <c r="H11" s="90"/>
      <c r="I11" s="90"/>
      <c r="J11" s="90"/>
      <c r="K11" s="90"/>
      <c r="L11" s="90"/>
      <c r="M11" s="89"/>
      <c r="O11" s="18" t="s">
        <v>6010</v>
      </c>
      <c r="P11" s="222">
        <f>SUM(SUMIF(P18:P37,"",T18:T37),SUMIF(P18:P37,"",W18:W37),SUMIF(P18:P37,"",Z18:Z37),SUMIF(P18:P37,"",AC18:AC37),SUMIF(P18:P37,"",AF18:AF37),SUMIF(P18:P37,"",AI18:AI37),SUMIF(P18:P37,"",AL18:AL37),SUMIF(P18:P37,"",Q18:Q37))</f>
        <v>75000</v>
      </c>
      <c r="Q11" s="223"/>
      <c r="R11" s="223"/>
      <c r="S11" s="223"/>
      <c r="T11" s="223"/>
      <c r="U11" s="223"/>
      <c r="V11" s="223"/>
      <c r="W11" s="224"/>
      <c r="AA11" s="91"/>
      <c r="AB11" s="91"/>
      <c r="AC11" s="91"/>
      <c r="AD11" s="91"/>
      <c r="AE11" s="91"/>
      <c r="AF11" s="91"/>
      <c r="AG11" s="91"/>
      <c r="AH11" s="91"/>
      <c r="AI11" s="91"/>
      <c r="AJ11" s="91"/>
      <c r="AK11" s="91"/>
      <c r="AL11" s="91"/>
      <c r="AM11" s="91"/>
      <c r="AN11" s="91"/>
      <c r="AO11" s="11"/>
      <c r="AP11" s="11"/>
      <c r="AQ11" s="11"/>
      <c r="AR11" s="11"/>
      <c r="AS11" s="11"/>
      <c r="AT11" s="11"/>
      <c r="AU11" s="11"/>
      <c r="AV11" s="11"/>
      <c r="AW11" s="11"/>
      <c r="AX11" s="11"/>
      <c r="AY11" s="10"/>
      <c r="AZ11" s="10"/>
      <c r="BA11" s="10"/>
      <c r="BB11" s="10"/>
      <c r="BC11" s="10"/>
      <c r="BD11" s="10"/>
      <c r="BE11" s="10"/>
      <c r="BF11" s="10"/>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row>
    <row r="12" spans="1:96" ht="12.75" customHeight="1">
      <c r="AA12" s="91"/>
      <c r="AB12" s="91"/>
      <c r="AC12" s="91"/>
      <c r="AD12" s="91"/>
      <c r="AE12" s="91"/>
      <c r="AF12" s="91"/>
      <c r="AG12" s="91"/>
      <c r="AH12" s="91"/>
      <c r="AI12" s="91"/>
      <c r="AJ12" s="91"/>
      <c r="AK12" s="91"/>
      <c r="AL12" s="91"/>
      <c r="AM12" s="91"/>
      <c r="AN12" s="9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9"/>
      <c r="CF12" s="9"/>
      <c r="CG12" s="9"/>
      <c r="CH12" s="9"/>
      <c r="CI12" s="9"/>
      <c r="CJ12" s="9"/>
      <c r="CK12" s="9"/>
      <c r="CL12" s="9"/>
      <c r="CM12" s="9"/>
      <c r="CN12" s="9"/>
      <c r="CO12" s="9"/>
      <c r="CP12" s="9"/>
      <c r="CQ12" s="9"/>
    </row>
    <row r="13" spans="1:96" ht="12.75" customHeight="1">
      <c r="B13" s="100"/>
      <c r="C13" s="101"/>
      <c r="D13" s="101"/>
      <c r="E13" s="101"/>
      <c r="F13" s="101"/>
      <c r="G13" s="101"/>
      <c r="H13" s="225" t="s">
        <v>5974</v>
      </c>
      <c r="I13" s="101"/>
      <c r="J13" s="102"/>
      <c r="K13" s="101"/>
      <c r="L13" s="101"/>
      <c r="M13" s="101"/>
      <c r="N13" s="101"/>
      <c r="O13" s="101"/>
      <c r="P13" s="225" t="s">
        <v>5959</v>
      </c>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3"/>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9"/>
      <c r="CF13" s="9"/>
      <c r="CG13" s="9"/>
      <c r="CH13" s="9"/>
      <c r="CI13" s="9"/>
      <c r="CJ13" s="9"/>
      <c r="CK13" s="9"/>
      <c r="CL13" s="9"/>
      <c r="CM13" s="9"/>
      <c r="CN13" s="9"/>
      <c r="CO13" s="9"/>
      <c r="CP13" s="9"/>
      <c r="CQ13" s="9"/>
    </row>
    <row r="14" spans="1:96" ht="12.75" customHeight="1">
      <c r="A14" s="14"/>
      <c r="B14" s="104" t="s">
        <v>5965</v>
      </c>
      <c r="C14" s="105"/>
      <c r="D14" s="105"/>
      <c r="E14" s="105"/>
      <c r="F14" s="105"/>
      <c r="G14" s="106"/>
      <c r="H14" s="226"/>
      <c r="I14" s="219" t="s">
        <v>5966</v>
      </c>
      <c r="J14" s="220"/>
      <c r="K14" s="220"/>
      <c r="L14" s="221"/>
      <c r="M14" s="228" t="s">
        <v>5964</v>
      </c>
      <c r="N14" s="229"/>
      <c r="O14" s="230"/>
      <c r="P14" s="226"/>
      <c r="Q14" s="219" t="s">
        <v>6013</v>
      </c>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9"/>
      <c r="CF14" s="9"/>
      <c r="CG14" s="9"/>
      <c r="CH14" s="9"/>
      <c r="CI14" s="9"/>
      <c r="CJ14" s="9"/>
      <c r="CK14" s="9"/>
      <c r="CL14" s="9"/>
      <c r="CM14" s="9"/>
      <c r="CN14" s="9"/>
      <c r="CO14" s="9"/>
      <c r="CP14" s="9"/>
      <c r="CQ14" s="9"/>
    </row>
    <row r="15" spans="1:96" ht="12.75" customHeight="1">
      <c r="A15" s="14"/>
      <c r="B15" s="104"/>
      <c r="C15" s="105"/>
      <c r="D15" s="105"/>
      <c r="E15" s="105"/>
      <c r="F15" s="105"/>
      <c r="G15" s="106"/>
      <c r="H15" s="226"/>
      <c r="I15" s="104"/>
      <c r="J15" s="105"/>
      <c r="K15" s="105"/>
      <c r="L15" s="105"/>
      <c r="M15" s="228"/>
      <c r="N15" s="229"/>
      <c r="O15" s="230"/>
      <c r="P15" s="226"/>
      <c r="Q15" s="228" t="s">
        <v>5995</v>
      </c>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30"/>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9"/>
      <c r="CF15" s="9"/>
      <c r="CG15" s="9"/>
      <c r="CH15" s="9"/>
      <c r="CI15" s="9"/>
      <c r="CJ15" s="9"/>
      <c r="CK15" s="9"/>
      <c r="CL15" s="9"/>
      <c r="CM15" s="9"/>
      <c r="CN15" s="9"/>
      <c r="CO15" s="9"/>
      <c r="CP15" s="9"/>
      <c r="CQ15" s="9"/>
    </row>
    <row r="16" spans="1:96" ht="12.75" customHeight="1">
      <c r="A16" s="14"/>
      <c r="B16" s="104"/>
      <c r="C16" s="105"/>
      <c r="D16" s="105"/>
      <c r="E16" s="105"/>
      <c r="F16" s="105"/>
      <c r="G16" s="106"/>
      <c r="H16" s="226"/>
      <c r="I16" s="104"/>
      <c r="J16" s="105"/>
      <c r="K16" s="105"/>
      <c r="L16" s="105"/>
      <c r="M16" s="107"/>
      <c r="N16" s="108"/>
      <c r="O16" s="109"/>
      <c r="P16" s="226"/>
      <c r="Q16" s="228">
        <f>'Beispiel-LSWK-Blatt1'!A46</f>
        <v>1</v>
      </c>
      <c r="R16" s="229"/>
      <c r="S16" s="230"/>
      <c r="T16" s="228">
        <f>'Beispiel-LSWK-Blatt1'!A48</f>
        <v>2</v>
      </c>
      <c r="U16" s="229"/>
      <c r="V16" s="230"/>
      <c r="W16" s="228">
        <f>'Beispiel-LSWK-Blatt1'!A50</f>
        <v>3</v>
      </c>
      <c r="X16" s="229"/>
      <c r="Y16" s="230"/>
      <c r="Z16" s="228">
        <f>'Beispiel-LSWK-Blatt1'!A52</f>
        <v>4</v>
      </c>
      <c r="AA16" s="229"/>
      <c r="AB16" s="230"/>
      <c r="AC16" s="228">
        <f>'Beispiel-LSWK-Blatt1'!A54</f>
        <v>5</v>
      </c>
      <c r="AD16" s="229"/>
      <c r="AE16" s="230"/>
      <c r="AF16" s="228">
        <f>'Beispiel-LSWK-Blatt1'!A58</f>
        <v>6</v>
      </c>
      <c r="AG16" s="229"/>
      <c r="AH16" s="230"/>
      <c r="AI16" s="228">
        <f>'Beispiel-LSWK-Blatt1'!A60</f>
        <v>7</v>
      </c>
      <c r="AJ16" s="229"/>
      <c r="AK16" s="230"/>
      <c r="AL16" s="228">
        <f>'Beispiel-LSWK-Blatt1'!A62</f>
        <v>8</v>
      </c>
      <c r="AM16" s="229"/>
      <c r="AN16" s="230"/>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9"/>
      <c r="CF16" s="9"/>
      <c r="CG16" s="9"/>
      <c r="CH16" s="9"/>
      <c r="CI16" s="9"/>
      <c r="CJ16" s="9"/>
      <c r="CK16" s="9"/>
      <c r="CL16" s="9"/>
      <c r="CM16" s="9"/>
      <c r="CN16" s="9"/>
      <c r="CO16" s="9"/>
      <c r="CP16" s="9"/>
      <c r="CQ16" s="9"/>
    </row>
    <row r="17" spans="1:95" ht="12.75" customHeight="1">
      <c r="B17" s="110"/>
      <c r="C17" s="111"/>
      <c r="D17" s="111"/>
      <c r="E17" s="111"/>
      <c r="F17" s="111"/>
      <c r="G17" s="112"/>
      <c r="H17" s="227"/>
      <c r="I17" s="110"/>
      <c r="J17" s="105" t="s">
        <v>5962</v>
      </c>
      <c r="K17" s="105"/>
      <c r="L17" s="105"/>
      <c r="M17" s="216" t="s">
        <v>5961</v>
      </c>
      <c r="N17" s="217"/>
      <c r="O17" s="218"/>
      <c r="P17" s="227"/>
      <c r="Q17" s="216" t="s">
        <v>6010</v>
      </c>
      <c r="R17" s="217"/>
      <c r="S17" s="218"/>
      <c r="T17" s="216" t="s">
        <v>6010</v>
      </c>
      <c r="U17" s="217"/>
      <c r="V17" s="218"/>
      <c r="W17" s="216" t="s">
        <v>6010</v>
      </c>
      <c r="X17" s="217"/>
      <c r="Y17" s="218"/>
      <c r="Z17" s="216" t="s">
        <v>6010</v>
      </c>
      <c r="AA17" s="217"/>
      <c r="AB17" s="218"/>
      <c r="AC17" s="216" t="s">
        <v>6010</v>
      </c>
      <c r="AD17" s="217"/>
      <c r="AE17" s="218"/>
      <c r="AF17" s="216" t="s">
        <v>6010</v>
      </c>
      <c r="AG17" s="217"/>
      <c r="AH17" s="218"/>
      <c r="AI17" s="216" t="s">
        <v>6010</v>
      </c>
      <c r="AJ17" s="217"/>
      <c r="AK17" s="218"/>
      <c r="AL17" s="216" t="s">
        <v>6010</v>
      </c>
      <c r="AM17" s="217"/>
      <c r="AN17" s="218"/>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9"/>
      <c r="CF17" s="9"/>
      <c r="CG17" s="9"/>
      <c r="CH17" s="9"/>
      <c r="CI17" s="9"/>
      <c r="CJ17" s="9"/>
      <c r="CK17" s="9"/>
      <c r="CL17" s="9"/>
      <c r="CM17" s="9"/>
      <c r="CN17" s="9"/>
      <c r="CO17" s="9"/>
      <c r="CP17" s="9"/>
      <c r="CQ17" s="9"/>
    </row>
    <row r="18" spans="1:95" ht="12.75" customHeight="1">
      <c r="A18" s="21">
        <v>1</v>
      </c>
      <c r="B18" s="202" t="s">
        <v>15</v>
      </c>
      <c r="C18" s="203"/>
      <c r="D18" s="203"/>
      <c r="E18" s="203"/>
      <c r="F18" s="203"/>
      <c r="G18" s="204"/>
      <c r="H18" s="64" t="s">
        <v>14</v>
      </c>
      <c r="I18" s="205">
        <v>3140060800</v>
      </c>
      <c r="J18" s="206"/>
      <c r="K18" s="206"/>
      <c r="L18" s="207"/>
      <c r="M18" s="199">
        <v>44197</v>
      </c>
      <c r="N18" s="200"/>
      <c r="O18" s="201"/>
      <c r="P18" s="79" t="s">
        <v>13</v>
      </c>
      <c r="Q18" s="198">
        <v>31500</v>
      </c>
      <c r="R18" s="198"/>
      <c r="S18" s="198"/>
      <c r="T18" s="198">
        <v>10500</v>
      </c>
      <c r="U18" s="198"/>
      <c r="V18" s="198"/>
      <c r="W18" s="198"/>
      <c r="X18" s="198"/>
      <c r="Y18" s="198"/>
      <c r="Z18" s="198"/>
      <c r="AA18" s="198"/>
      <c r="AB18" s="198"/>
      <c r="AC18" s="198"/>
      <c r="AD18" s="198"/>
      <c r="AE18" s="198"/>
      <c r="AF18" s="198"/>
      <c r="AG18" s="198"/>
      <c r="AH18" s="198"/>
      <c r="AI18" s="198"/>
      <c r="AJ18" s="198"/>
      <c r="AK18" s="198"/>
      <c r="AL18" s="198"/>
      <c r="AM18" s="198"/>
      <c r="AN18" s="198"/>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9"/>
      <c r="CF18" s="9"/>
      <c r="CG18" s="9"/>
      <c r="CH18" s="9"/>
      <c r="CI18" s="9"/>
      <c r="CJ18" s="9"/>
      <c r="CK18" s="9"/>
      <c r="CL18" s="9"/>
      <c r="CM18" s="9"/>
      <c r="CN18" s="9"/>
      <c r="CO18" s="9"/>
      <c r="CP18" s="9"/>
      <c r="CQ18" s="9"/>
    </row>
    <row r="19" spans="1:95" ht="12.75" customHeight="1">
      <c r="A19" s="21">
        <f>A18+1</f>
        <v>2</v>
      </c>
      <c r="B19" s="185" t="s">
        <v>16</v>
      </c>
      <c r="C19" s="186"/>
      <c r="D19" s="186"/>
      <c r="E19" s="186"/>
      <c r="F19" s="186"/>
      <c r="G19" s="187"/>
      <c r="H19" s="65" t="s">
        <v>14</v>
      </c>
      <c r="I19" s="195">
        <v>3140060801</v>
      </c>
      <c r="J19" s="196"/>
      <c r="K19" s="196"/>
      <c r="L19" s="197"/>
      <c r="M19" s="192">
        <v>44562</v>
      </c>
      <c r="N19" s="193"/>
      <c r="O19" s="194"/>
      <c r="P19" s="74"/>
      <c r="Q19" s="191">
        <v>50000</v>
      </c>
      <c r="R19" s="191"/>
      <c r="S19" s="191"/>
      <c r="T19" s="191"/>
      <c r="U19" s="191"/>
      <c r="V19" s="191"/>
      <c r="W19" s="191"/>
      <c r="X19" s="191"/>
      <c r="Y19" s="191"/>
      <c r="Z19" s="191"/>
      <c r="AA19" s="191"/>
      <c r="AB19" s="191"/>
      <c r="AC19" s="191"/>
      <c r="AD19" s="191"/>
      <c r="AE19" s="191"/>
      <c r="AF19" s="191">
        <v>25000</v>
      </c>
      <c r="AG19" s="191"/>
      <c r="AH19" s="191"/>
      <c r="AI19" s="191"/>
      <c r="AJ19" s="191"/>
      <c r="AK19" s="191"/>
      <c r="AL19" s="191"/>
      <c r="AM19" s="191"/>
      <c r="AN19" s="19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9"/>
      <c r="CF19" s="9"/>
      <c r="CG19" s="9"/>
      <c r="CH19" s="9"/>
      <c r="CI19" s="9"/>
      <c r="CJ19" s="9"/>
      <c r="CK19" s="9"/>
      <c r="CL19" s="9"/>
      <c r="CM19" s="9"/>
      <c r="CN19" s="9"/>
      <c r="CO19" s="9"/>
      <c r="CP19" s="9"/>
      <c r="CQ19" s="9"/>
    </row>
    <row r="20" spans="1:95" ht="12.75" customHeight="1">
      <c r="A20" s="21">
        <f t="shared" ref="A20:A37" si="0">A19+1</f>
        <v>3</v>
      </c>
      <c r="B20" s="185"/>
      <c r="C20" s="186"/>
      <c r="D20" s="186"/>
      <c r="E20" s="186"/>
      <c r="F20" s="186"/>
      <c r="G20" s="187"/>
      <c r="H20" s="65"/>
      <c r="I20" s="195"/>
      <c r="J20" s="196"/>
      <c r="K20" s="196"/>
      <c r="L20" s="197"/>
      <c r="M20" s="192"/>
      <c r="N20" s="193"/>
      <c r="O20" s="194"/>
      <c r="P20" s="74"/>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9"/>
      <c r="CF20" s="9"/>
      <c r="CG20" s="9"/>
      <c r="CH20" s="9"/>
      <c r="CI20" s="9"/>
      <c r="CJ20" s="9"/>
      <c r="CK20" s="9"/>
      <c r="CL20" s="9"/>
      <c r="CM20" s="9"/>
      <c r="CN20" s="9"/>
      <c r="CO20" s="9"/>
      <c r="CP20" s="9"/>
      <c r="CQ20" s="9"/>
    </row>
    <row r="21" spans="1:95" ht="12.75" customHeight="1">
      <c r="A21" s="21">
        <f t="shared" si="0"/>
        <v>4</v>
      </c>
      <c r="B21" s="185"/>
      <c r="C21" s="186"/>
      <c r="D21" s="186"/>
      <c r="E21" s="186"/>
      <c r="F21" s="186"/>
      <c r="G21" s="187"/>
      <c r="H21" s="65"/>
      <c r="I21" s="195"/>
      <c r="J21" s="196"/>
      <c r="K21" s="196"/>
      <c r="L21" s="197"/>
      <c r="M21" s="192"/>
      <c r="N21" s="193"/>
      <c r="O21" s="194"/>
      <c r="P21" s="74"/>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9"/>
      <c r="CF21" s="9"/>
      <c r="CG21" s="9"/>
      <c r="CH21" s="9"/>
      <c r="CI21" s="9"/>
      <c r="CJ21" s="9"/>
      <c r="CK21" s="9"/>
      <c r="CL21" s="9"/>
      <c r="CM21" s="9"/>
      <c r="CN21" s="9"/>
      <c r="CO21" s="9"/>
      <c r="CP21" s="9"/>
      <c r="CQ21" s="9"/>
    </row>
    <row r="22" spans="1:95" ht="12.75" customHeight="1">
      <c r="A22" s="21">
        <f t="shared" si="0"/>
        <v>5</v>
      </c>
      <c r="B22" s="185"/>
      <c r="C22" s="186"/>
      <c r="D22" s="186"/>
      <c r="E22" s="186"/>
      <c r="F22" s="186"/>
      <c r="G22" s="187"/>
      <c r="H22" s="65"/>
      <c r="I22" s="195"/>
      <c r="J22" s="196"/>
      <c r="K22" s="196"/>
      <c r="L22" s="197"/>
      <c r="M22" s="192"/>
      <c r="N22" s="193"/>
      <c r="O22" s="194"/>
      <c r="P22" s="74"/>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1"/>
      <c r="AP22" s="11"/>
      <c r="AQ22" s="11"/>
      <c r="AR22" s="11"/>
      <c r="AS22" s="11"/>
      <c r="AT22" s="11"/>
      <c r="AU22" s="11"/>
      <c r="AV22" s="11"/>
      <c r="AW22" s="11"/>
      <c r="AX22" s="11"/>
      <c r="AY22" s="10"/>
      <c r="AZ22" s="10"/>
      <c r="BA22" s="10"/>
      <c r="BB22" s="10"/>
      <c r="BC22" s="10"/>
      <c r="BD22" s="10"/>
      <c r="BE22" s="10"/>
      <c r="BF22" s="10"/>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row>
    <row r="23" spans="1:95" ht="12.75" customHeight="1">
      <c r="A23" s="21">
        <f t="shared" si="0"/>
        <v>6</v>
      </c>
      <c r="B23" s="185"/>
      <c r="C23" s="186"/>
      <c r="D23" s="186"/>
      <c r="E23" s="186"/>
      <c r="F23" s="186"/>
      <c r="G23" s="187"/>
      <c r="H23" s="65"/>
      <c r="I23" s="195"/>
      <c r="J23" s="196"/>
      <c r="K23" s="196"/>
      <c r="L23" s="197"/>
      <c r="M23" s="192"/>
      <c r="N23" s="193"/>
      <c r="O23" s="194"/>
      <c r="P23" s="74"/>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1"/>
      <c r="AP23" s="11"/>
      <c r="AQ23" s="11"/>
      <c r="AR23" s="11"/>
      <c r="AS23" s="11"/>
      <c r="AT23" s="11"/>
      <c r="AU23" s="11"/>
      <c r="AV23" s="11"/>
      <c r="AW23" s="11"/>
      <c r="AX23" s="11"/>
      <c r="AY23" s="10"/>
      <c r="AZ23" s="10"/>
      <c r="BA23" s="10"/>
      <c r="BB23" s="10"/>
      <c r="BC23" s="10"/>
      <c r="BD23" s="10"/>
      <c r="BE23" s="10"/>
      <c r="BF23" s="10"/>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row>
    <row r="24" spans="1:95" ht="12.75" customHeight="1">
      <c r="A24" s="21">
        <f t="shared" si="0"/>
        <v>7</v>
      </c>
      <c r="B24" s="185"/>
      <c r="C24" s="186"/>
      <c r="D24" s="186"/>
      <c r="E24" s="186"/>
      <c r="F24" s="186"/>
      <c r="G24" s="187"/>
      <c r="H24" s="65"/>
      <c r="I24" s="195"/>
      <c r="J24" s="196"/>
      <c r="K24" s="196"/>
      <c r="L24" s="197"/>
      <c r="M24" s="192"/>
      <c r="N24" s="193"/>
      <c r="O24" s="194"/>
      <c r="P24" s="74"/>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1"/>
      <c r="AP24" s="11"/>
      <c r="AQ24" s="11"/>
      <c r="AR24" s="11"/>
      <c r="AS24" s="11"/>
      <c r="AT24" s="11"/>
      <c r="AU24" s="11"/>
      <c r="AV24" s="11"/>
      <c r="AW24" s="11"/>
      <c r="AX24" s="11"/>
      <c r="AY24" s="10"/>
      <c r="AZ24" s="10"/>
      <c r="BA24" s="10"/>
      <c r="BB24" s="10"/>
      <c r="BC24" s="10"/>
      <c r="BD24" s="10"/>
      <c r="BE24" s="10"/>
      <c r="BF24" s="10"/>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1:95" ht="12.75" customHeight="1">
      <c r="A25" s="21">
        <f t="shared" si="0"/>
        <v>8</v>
      </c>
      <c r="B25" s="185"/>
      <c r="C25" s="186"/>
      <c r="D25" s="186"/>
      <c r="E25" s="186"/>
      <c r="F25" s="186"/>
      <c r="G25" s="187"/>
      <c r="H25" s="65"/>
      <c r="I25" s="195"/>
      <c r="J25" s="196"/>
      <c r="K25" s="196"/>
      <c r="L25" s="197"/>
      <c r="M25" s="192"/>
      <c r="N25" s="193"/>
      <c r="O25" s="194"/>
      <c r="P25" s="74"/>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1"/>
      <c r="AP25" s="11"/>
      <c r="AQ25" s="11"/>
      <c r="AR25" s="11"/>
      <c r="AS25" s="11"/>
      <c r="AT25" s="11"/>
      <c r="AU25" s="11"/>
      <c r="AV25" s="11"/>
      <c r="AW25" s="11"/>
      <c r="AX25" s="11"/>
      <c r="AY25" s="10"/>
      <c r="AZ25" s="10"/>
      <c r="BA25" s="10"/>
      <c r="BB25" s="10"/>
      <c r="BC25" s="10"/>
      <c r="BD25" s="10"/>
      <c r="BE25" s="10"/>
      <c r="BF25" s="10"/>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1:95" ht="12.75" customHeight="1">
      <c r="A26" s="21">
        <f t="shared" si="0"/>
        <v>9</v>
      </c>
      <c r="B26" s="76"/>
      <c r="C26" s="77"/>
      <c r="D26" s="77"/>
      <c r="E26" s="77"/>
      <c r="F26" s="77"/>
      <c r="G26" s="78"/>
      <c r="H26" s="65"/>
      <c r="I26" s="69"/>
      <c r="J26" s="70"/>
      <c r="K26" s="70"/>
      <c r="L26" s="71"/>
      <c r="M26" s="72"/>
      <c r="N26" s="73"/>
      <c r="O26" s="74"/>
      <c r="P26" s="74"/>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1"/>
      <c r="AP26" s="11"/>
      <c r="AQ26" s="11"/>
      <c r="AR26" s="11"/>
      <c r="AS26" s="11"/>
      <c r="AT26" s="11"/>
      <c r="AU26" s="11"/>
      <c r="AV26" s="11"/>
      <c r="AW26" s="11"/>
      <c r="AX26" s="11"/>
      <c r="AY26" s="10"/>
      <c r="AZ26" s="10"/>
      <c r="BA26" s="10"/>
      <c r="BB26" s="10"/>
      <c r="BC26" s="10"/>
      <c r="BD26" s="10"/>
      <c r="BE26" s="10"/>
      <c r="BF26" s="10"/>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row>
    <row r="27" spans="1:95" ht="12.75" customHeight="1">
      <c r="A27" s="21">
        <f t="shared" si="0"/>
        <v>10</v>
      </c>
      <c r="B27" s="76"/>
      <c r="C27" s="77"/>
      <c r="D27" s="77"/>
      <c r="E27" s="77"/>
      <c r="F27" s="77"/>
      <c r="G27" s="78"/>
      <c r="H27" s="65"/>
      <c r="I27" s="69"/>
      <c r="J27" s="70"/>
      <c r="K27" s="70"/>
      <c r="L27" s="71"/>
      <c r="M27" s="72"/>
      <c r="N27" s="73"/>
      <c r="O27" s="74"/>
      <c r="P27" s="74"/>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1"/>
      <c r="AP27" s="11"/>
      <c r="AQ27" s="11"/>
      <c r="AR27" s="11"/>
      <c r="AS27" s="11"/>
      <c r="AT27" s="11"/>
      <c r="AU27" s="11"/>
      <c r="AV27" s="11"/>
      <c r="AW27" s="11"/>
      <c r="AX27" s="11"/>
      <c r="AY27" s="10"/>
      <c r="AZ27" s="10"/>
      <c r="BA27" s="10"/>
      <c r="BB27" s="10"/>
      <c r="BC27" s="10"/>
      <c r="BD27" s="10"/>
      <c r="BE27" s="10"/>
      <c r="BF27" s="10"/>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row>
    <row r="28" spans="1:95" ht="12.75" customHeight="1">
      <c r="A28" s="21">
        <f t="shared" si="0"/>
        <v>11</v>
      </c>
      <c r="B28" s="76"/>
      <c r="C28" s="77"/>
      <c r="D28" s="77"/>
      <c r="E28" s="77"/>
      <c r="F28" s="77"/>
      <c r="G28" s="78"/>
      <c r="H28" s="65"/>
      <c r="I28" s="69"/>
      <c r="J28" s="70"/>
      <c r="K28" s="70"/>
      <c r="L28" s="71"/>
      <c r="M28" s="72"/>
      <c r="N28" s="73"/>
      <c r="O28" s="74"/>
      <c r="P28" s="74"/>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1"/>
      <c r="AP28" s="11"/>
      <c r="AQ28" s="11"/>
      <c r="AR28" s="11"/>
      <c r="AS28" s="11"/>
      <c r="AT28" s="11"/>
      <c r="AU28" s="11"/>
      <c r="AV28" s="11"/>
      <c r="AW28" s="11"/>
      <c r="AX28" s="11"/>
      <c r="AY28" s="10"/>
      <c r="AZ28" s="10"/>
      <c r="BA28" s="10"/>
      <c r="BB28" s="10"/>
      <c r="BC28" s="10"/>
      <c r="BD28" s="10"/>
      <c r="BE28" s="10"/>
      <c r="BF28" s="10"/>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row>
    <row r="29" spans="1:95" ht="12.75" customHeight="1">
      <c r="A29" s="21">
        <f t="shared" si="0"/>
        <v>12</v>
      </c>
      <c r="B29" s="76"/>
      <c r="C29" s="77"/>
      <c r="D29" s="77"/>
      <c r="E29" s="77"/>
      <c r="F29" s="77"/>
      <c r="G29" s="78"/>
      <c r="H29" s="65"/>
      <c r="I29" s="69"/>
      <c r="J29" s="70"/>
      <c r="K29" s="70"/>
      <c r="L29" s="71"/>
      <c r="M29" s="72"/>
      <c r="N29" s="73"/>
      <c r="O29" s="74"/>
      <c r="P29" s="74"/>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1"/>
      <c r="AP29" s="11"/>
      <c r="AQ29" s="11"/>
      <c r="AR29" s="11"/>
      <c r="AS29" s="11"/>
      <c r="AT29" s="11"/>
      <c r="AU29" s="11"/>
      <c r="AV29" s="11"/>
      <c r="AW29" s="11"/>
      <c r="AX29" s="11"/>
      <c r="AY29" s="10"/>
      <c r="AZ29" s="10"/>
      <c r="BA29" s="10"/>
      <c r="BB29" s="10"/>
      <c r="BC29" s="10"/>
      <c r="BD29" s="10"/>
      <c r="BE29" s="10"/>
      <c r="BF29" s="10"/>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row>
    <row r="30" spans="1:95" ht="12.75" customHeight="1">
      <c r="A30" s="21">
        <f t="shared" si="0"/>
        <v>13</v>
      </c>
      <c r="B30" s="76"/>
      <c r="C30" s="77"/>
      <c r="D30" s="77"/>
      <c r="E30" s="77"/>
      <c r="F30" s="77"/>
      <c r="G30" s="78"/>
      <c r="H30" s="65"/>
      <c r="I30" s="69"/>
      <c r="J30" s="70"/>
      <c r="K30" s="70"/>
      <c r="L30" s="71"/>
      <c r="M30" s="72"/>
      <c r="N30" s="73"/>
      <c r="O30" s="74"/>
      <c r="P30" s="74"/>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1"/>
      <c r="AP30" s="11"/>
      <c r="AQ30" s="11"/>
      <c r="AR30" s="11"/>
      <c r="AS30" s="11"/>
      <c r="AT30" s="11"/>
      <c r="AU30" s="11"/>
      <c r="AV30" s="11"/>
      <c r="AW30" s="11"/>
      <c r="AX30" s="11"/>
      <c r="AY30" s="10"/>
      <c r="AZ30" s="10"/>
      <c r="BA30" s="10"/>
      <c r="BB30" s="10"/>
      <c r="BC30" s="10"/>
      <c r="BD30" s="10"/>
      <c r="BE30" s="10"/>
      <c r="BF30" s="10"/>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row>
    <row r="31" spans="1:95" ht="12.75" customHeight="1">
      <c r="A31" s="21">
        <f t="shared" si="0"/>
        <v>14</v>
      </c>
      <c r="B31" s="185"/>
      <c r="C31" s="186"/>
      <c r="D31" s="186"/>
      <c r="E31" s="186"/>
      <c r="F31" s="186"/>
      <c r="G31" s="187"/>
      <c r="H31" s="65"/>
      <c r="I31" s="195"/>
      <c r="J31" s="196"/>
      <c r="K31" s="196"/>
      <c r="L31" s="197"/>
      <c r="M31" s="192"/>
      <c r="N31" s="193"/>
      <c r="O31" s="194"/>
      <c r="P31" s="74"/>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1"/>
      <c r="AP31" s="11"/>
      <c r="AQ31" s="11"/>
      <c r="AR31" s="11"/>
      <c r="AS31" s="11"/>
      <c r="AT31" s="11"/>
      <c r="AU31" s="11"/>
      <c r="AV31" s="11"/>
      <c r="AW31" s="11"/>
      <c r="AX31" s="11"/>
      <c r="AY31" s="10"/>
      <c r="AZ31" s="10"/>
      <c r="BA31" s="10"/>
      <c r="BB31" s="10"/>
      <c r="BC31" s="10"/>
      <c r="BD31" s="10"/>
      <c r="BE31" s="10"/>
      <c r="BF31" s="10"/>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row>
    <row r="32" spans="1:95" ht="12.75" customHeight="1">
      <c r="A32" s="21">
        <f t="shared" si="0"/>
        <v>15</v>
      </c>
      <c r="B32" s="185"/>
      <c r="C32" s="186"/>
      <c r="D32" s="186"/>
      <c r="E32" s="186"/>
      <c r="F32" s="186"/>
      <c r="G32" s="187"/>
      <c r="H32" s="65"/>
      <c r="I32" s="195"/>
      <c r="J32" s="196"/>
      <c r="K32" s="196"/>
      <c r="L32" s="197"/>
      <c r="M32" s="192"/>
      <c r="N32" s="193"/>
      <c r="O32" s="194"/>
      <c r="P32" s="74"/>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1"/>
      <c r="AP32" s="11"/>
      <c r="AQ32" s="11"/>
      <c r="AR32" s="11"/>
      <c r="AS32" s="11"/>
      <c r="AT32" s="11"/>
      <c r="AU32" s="11"/>
      <c r="AV32" s="11"/>
      <c r="AW32" s="11"/>
      <c r="AX32" s="11"/>
      <c r="AY32" s="10"/>
      <c r="AZ32" s="10"/>
      <c r="BA32" s="10"/>
      <c r="BB32" s="10"/>
      <c r="BC32" s="10"/>
      <c r="BD32" s="10"/>
      <c r="BE32" s="10"/>
      <c r="BF32" s="10"/>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row>
    <row r="33" spans="1:95" ht="12.75" customHeight="1">
      <c r="A33" s="21">
        <f t="shared" si="0"/>
        <v>16</v>
      </c>
      <c r="B33" s="185"/>
      <c r="C33" s="186"/>
      <c r="D33" s="186"/>
      <c r="E33" s="186"/>
      <c r="F33" s="186"/>
      <c r="G33" s="187"/>
      <c r="H33" s="65"/>
      <c r="I33" s="195"/>
      <c r="J33" s="196"/>
      <c r="K33" s="196"/>
      <c r="L33" s="197"/>
      <c r="M33" s="192"/>
      <c r="N33" s="193"/>
      <c r="O33" s="194"/>
      <c r="P33" s="74"/>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1"/>
      <c r="AP33" s="11"/>
      <c r="AQ33" s="11"/>
      <c r="AR33" s="11"/>
      <c r="AS33" s="11"/>
      <c r="AT33" s="11"/>
      <c r="AU33" s="11"/>
      <c r="AV33" s="11"/>
      <c r="AW33" s="11"/>
      <c r="AX33" s="11"/>
      <c r="AY33" s="10"/>
      <c r="AZ33" s="10"/>
      <c r="BA33" s="10"/>
      <c r="BB33" s="10"/>
      <c r="BC33" s="10"/>
      <c r="BD33" s="10"/>
      <c r="BE33" s="10"/>
      <c r="BF33" s="10"/>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row>
    <row r="34" spans="1:95" ht="12.75" customHeight="1">
      <c r="A34" s="21">
        <f t="shared" si="0"/>
        <v>17</v>
      </c>
      <c r="B34" s="185"/>
      <c r="C34" s="186"/>
      <c r="D34" s="186"/>
      <c r="E34" s="186"/>
      <c r="F34" s="186"/>
      <c r="G34" s="187"/>
      <c r="H34" s="65"/>
      <c r="I34" s="195"/>
      <c r="J34" s="196"/>
      <c r="K34" s="196"/>
      <c r="L34" s="197"/>
      <c r="M34" s="192"/>
      <c r="N34" s="193"/>
      <c r="O34" s="194"/>
      <c r="P34" s="74"/>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1"/>
      <c r="AP34" s="11"/>
      <c r="AQ34" s="11"/>
      <c r="AR34" s="11"/>
      <c r="AS34" s="11"/>
      <c r="AT34" s="11"/>
      <c r="AU34" s="11"/>
      <c r="AV34" s="11"/>
      <c r="AW34" s="11"/>
      <c r="AX34" s="11"/>
      <c r="AY34" s="10"/>
      <c r="AZ34" s="10"/>
      <c r="BA34" s="10"/>
      <c r="BB34" s="10"/>
      <c r="BC34" s="10"/>
      <c r="BD34" s="10"/>
      <c r="BE34" s="10"/>
      <c r="BF34" s="10"/>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row>
    <row r="35" spans="1:95" ht="12.75" customHeight="1">
      <c r="A35" s="21">
        <f t="shared" si="0"/>
        <v>18</v>
      </c>
      <c r="B35" s="185"/>
      <c r="C35" s="186"/>
      <c r="D35" s="186"/>
      <c r="E35" s="186"/>
      <c r="F35" s="186"/>
      <c r="G35" s="187"/>
      <c r="H35" s="65"/>
      <c r="I35" s="195"/>
      <c r="J35" s="196"/>
      <c r="K35" s="196"/>
      <c r="L35" s="197"/>
      <c r="M35" s="192"/>
      <c r="N35" s="193"/>
      <c r="O35" s="194"/>
      <c r="P35" s="74"/>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1"/>
      <c r="AP35" s="11"/>
      <c r="AQ35" s="11"/>
      <c r="AR35" s="11"/>
      <c r="AS35" s="11"/>
      <c r="AT35" s="11"/>
      <c r="AU35" s="11"/>
      <c r="AV35" s="11"/>
      <c r="AW35" s="11"/>
      <c r="AX35" s="11"/>
      <c r="AY35" s="10"/>
      <c r="AZ35" s="10"/>
      <c r="BA35" s="10"/>
      <c r="BB35" s="10"/>
      <c r="BC35" s="10"/>
      <c r="BD35" s="10"/>
      <c r="BE35" s="10"/>
      <c r="BF35" s="10"/>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row>
    <row r="36" spans="1:95" ht="12.75" customHeight="1">
      <c r="A36" s="21">
        <f t="shared" si="0"/>
        <v>19</v>
      </c>
      <c r="B36" s="185"/>
      <c r="C36" s="186"/>
      <c r="D36" s="186"/>
      <c r="E36" s="186"/>
      <c r="F36" s="186"/>
      <c r="G36" s="187"/>
      <c r="H36" s="65"/>
      <c r="I36" s="195"/>
      <c r="J36" s="196"/>
      <c r="K36" s="196"/>
      <c r="L36" s="197"/>
      <c r="M36" s="192"/>
      <c r="N36" s="193"/>
      <c r="O36" s="194"/>
      <c r="P36" s="74"/>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1"/>
      <c r="AP36" s="11"/>
      <c r="AQ36" s="11"/>
      <c r="AR36" s="11"/>
      <c r="AS36" s="11"/>
      <c r="AT36" s="11"/>
      <c r="AU36" s="11"/>
      <c r="AV36" s="11"/>
      <c r="AW36" s="11"/>
      <c r="AX36" s="11"/>
      <c r="AY36" s="10"/>
      <c r="AZ36" s="10"/>
      <c r="BA36" s="10"/>
      <c r="BB36" s="10"/>
      <c r="BC36" s="10"/>
      <c r="BD36" s="10"/>
      <c r="BE36" s="10"/>
      <c r="BF36" s="10"/>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row>
    <row r="37" spans="1:95" s="9" customFormat="1" ht="12.75" customHeight="1">
      <c r="A37" s="21">
        <f t="shared" si="0"/>
        <v>20</v>
      </c>
      <c r="B37" s="188"/>
      <c r="C37" s="189"/>
      <c r="D37" s="189"/>
      <c r="E37" s="189"/>
      <c r="F37" s="189"/>
      <c r="G37" s="190"/>
      <c r="H37" s="66"/>
      <c r="I37" s="208"/>
      <c r="J37" s="209"/>
      <c r="K37" s="209"/>
      <c r="L37" s="210"/>
      <c r="M37" s="211"/>
      <c r="N37" s="212"/>
      <c r="O37" s="213"/>
      <c r="P37" s="75"/>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11"/>
      <c r="AP37" s="11"/>
      <c r="AQ37" s="11"/>
      <c r="AR37" s="11"/>
      <c r="AS37" s="11"/>
      <c r="AT37" s="11"/>
      <c r="AU37" s="11"/>
      <c r="AV37" s="11"/>
      <c r="AW37" s="11"/>
      <c r="AX37" s="11"/>
      <c r="AY37" s="10"/>
      <c r="AZ37" s="10"/>
      <c r="BA37" s="10"/>
      <c r="BB37" s="10"/>
      <c r="BC37" s="10"/>
      <c r="BD37" s="10"/>
      <c r="BE37" s="10"/>
      <c r="BF37" s="10"/>
    </row>
    <row r="38" spans="1:95" s="9" customFormat="1" ht="12.75" customHeight="1">
      <c r="A38" s="84"/>
      <c r="B38" s="85"/>
      <c r="C38" s="85"/>
      <c r="D38" s="85"/>
      <c r="E38" s="85"/>
      <c r="F38" s="85"/>
      <c r="G38" s="85"/>
      <c r="H38" s="86"/>
      <c r="I38" s="87"/>
      <c r="J38" s="87"/>
      <c r="K38" s="87"/>
      <c r="L38" s="87"/>
      <c r="M38" s="88"/>
      <c r="N38" s="88"/>
      <c r="O38" s="88"/>
      <c r="P38" s="120" t="s">
        <v>5996</v>
      </c>
      <c r="Q38" s="184">
        <f>SUM(Q18:S37)</f>
        <v>81500</v>
      </c>
      <c r="R38" s="184"/>
      <c r="S38" s="184"/>
      <c r="T38" s="184">
        <f t="shared" ref="T38" si="1">SUM(T18:V37)</f>
        <v>10500</v>
      </c>
      <c r="U38" s="184"/>
      <c r="V38" s="184"/>
      <c r="W38" s="184">
        <f t="shared" ref="W38" si="2">SUM(W18:Y37)</f>
        <v>0</v>
      </c>
      <c r="X38" s="184"/>
      <c r="Y38" s="184"/>
      <c r="Z38" s="184">
        <f t="shared" ref="Z38" si="3">SUM(Z18:AB37)</f>
        <v>0</v>
      </c>
      <c r="AA38" s="184"/>
      <c r="AB38" s="184"/>
      <c r="AC38" s="184">
        <f t="shared" ref="AC38" si="4">SUM(AC18:AE37)</f>
        <v>0</v>
      </c>
      <c r="AD38" s="184"/>
      <c r="AE38" s="184"/>
      <c r="AF38" s="184">
        <f t="shared" ref="AF38" si="5">SUM(AF18:AH37)</f>
        <v>25000</v>
      </c>
      <c r="AG38" s="184"/>
      <c r="AH38" s="184"/>
      <c r="AI38" s="184">
        <f t="shared" ref="AI38" si="6">SUM(AI18:AK37)</f>
        <v>0</v>
      </c>
      <c r="AJ38" s="184"/>
      <c r="AK38" s="184"/>
      <c r="AL38" s="184">
        <f t="shared" ref="AL38" si="7">SUM(AL18:AN37)</f>
        <v>0</v>
      </c>
      <c r="AM38" s="184"/>
      <c r="AN38" s="184"/>
      <c r="AO38" s="11"/>
      <c r="AP38" s="11"/>
      <c r="AQ38" s="11"/>
      <c r="AR38" s="11"/>
      <c r="AS38" s="11"/>
      <c r="AT38" s="11"/>
      <c r="AU38" s="11"/>
      <c r="AV38" s="11"/>
      <c r="AW38" s="11"/>
      <c r="AX38" s="11"/>
      <c r="AY38" s="10"/>
      <c r="AZ38" s="10"/>
      <c r="BA38" s="10"/>
      <c r="BB38" s="10"/>
      <c r="BC38" s="10"/>
      <c r="BD38" s="10"/>
      <c r="BE38" s="10"/>
      <c r="BF38" s="10"/>
    </row>
    <row r="39" spans="1:95" s="9" customFormat="1" ht="12.75" customHeight="1">
      <c r="A39" s="24" t="s">
        <v>1</v>
      </c>
      <c r="B39" s="20" t="s">
        <v>5988</v>
      </c>
      <c r="C39" s="16"/>
      <c r="D39" s="16"/>
      <c r="E39" s="16"/>
      <c r="F39" s="16"/>
      <c r="G39" s="16"/>
      <c r="H39" s="16"/>
      <c r="I39" s="16"/>
      <c r="J39" s="16"/>
      <c r="K39" s="16"/>
      <c r="L39" s="16"/>
      <c r="M39" s="16"/>
      <c r="N39" s="16"/>
      <c r="O39" s="16"/>
      <c r="P39" s="16"/>
      <c r="Q39" s="16"/>
      <c r="R39" s="16"/>
      <c r="S39" s="16"/>
      <c r="T39" s="16"/>
      <c r="U39" s="16"/>
      <c r="V39" s="16"/>
      <c r="W39" s="16"/>
      <c r="X39" s="16"/>
      <c r="Y39" s="23"/>
      <c r="Z39" s="16"/>
      <c r="AA39" s="16"/>
      <c r="AB39" s="23"/>
      <c r="AC39" s="16"/>
      <c r="AD39" s="16"/>
      <c r="AE39" s="23"/>
      <c r="AF39" s="16"/>
      <c r="AG39" s="16"/>
      <c r="AH39" s="23"/>
      <c r="AI39" s="16"/>
      <c r="AJ39" s="16"/>
      <c r="AK39" s="23"/>
      <c r="AL39" s="16"/>
      <c r="AM39" s="16"/>
      <c r="AN39" s="23"/>
      <c r="AO39" s="11"/>
      <c r="AP39" s="11"/>
      <c r="AQ39" s="11"/>
      <c r="AR39" s="11"/>
      <c r="AS39" s="11"/>
      <c r="AT39" s="11"/>
      <c r="AU39" s="11"/>
      <c r="AV39" s="11"/>
      <c r="AW39" s="11"/>
      <c r="AX39" s="11"/>
      <c r="AY39" s="10"/>
      <c r="AZ39" s="10"/>
      <c r="BA39" s="10"/>
      <c r="BB39" s="10"/>
      <c r="BC39" s="10"/>
      <c r="BD39" s="10"/>
      <c r="BE39" s="10"/>
      <c r="BF39" s="10"/>
    </row>
    <row r="40" spans="1:95" s="9" customFormat="1" ht="12.75" customHeight="1">
      <c r="A40" s="24" t="s">
        <v>4</v>
      </c>
      <c r="B40" s="20" t="s">
        <v>5958</v>
      </c>
      <c r="C40" s="16"/>
      <c r="D40" s="16"/>
      <c r="E40" s="16"/>
      <c r="F40" s="16"/>
      <c r="G40" s="16"/>
      <c r="H40" s="16"/>
      <c r="I40" s="16"/>
      <c r="J40" s="16"/>
      <c r="K40" s="16"/>
      <c r="L40" s="16"/>
      <c r="M40" s="16"/>
      <c r="N40" s="16"/>
      <c r="O40" s="16"/>
      <c r="P40" s="16"/>
      <c r="Q40" s="16"/>
      <c r="R40" s="16"/>
      <c r="S40" s="16"/>
      <c r="T40" s="16"/>
      <c r="U40" s="16"/>
      <c r="V40" s="16"/>
      <c r="W40" s="16"/>
      <c r="X40" s="16"/>
      <c r="Y40" s="23"/>
      <c r="Z40" s="16"/>
      <c r="AA40" s="16"/>
      <c r="AB40" s="23"/>
      <c r="AC40" s="16"/>
      <c r="AD40" s="16"/>
      <c r="AE40" s="23"/>
      <c r="AF40" s="16"/>
      <c r="AG40" s="16"/>
      <c r="AH40" s="23"/>
      <c r="AI40" s="16"/>
      <c r="AJ40" s="16"/>
      <c r="AK40" s="23"/>
      <c r="AL40" s="16"/>
      <c r="AM40" s="16"/>
      <c r="AN40" s="23"/>
      <c r="AO40" s="11"/>
      <c r="AP40" s="11"/>
      <c r="AQ40" s="11"/>
      <c r="AR40" s="11"/>
      <c r="AS40" s="11"/>
      <c r="AT40" s="11"/>
      <c r="AU40" s="11"/>
      <c r="AV40" s="11"/>
      <c r="AW40" s="11"/>
      <c r="AX40" s="11"/>
      <c r="AY40" s="10"/>
      <c r="AZ40" s="10"/>
      <c r="BA40" s="10"/>
      <c r="BB40" s="10"/>
      <c r="BC40" s="10"/>
      <c r="BD40" s="10"/>
      <c r="BE40" s="10"/>
      <c r="BF40" s="10"/>
    </row>
    <row r="41" spans="1:95" s="9" customFormat="1" ht="12.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AA41" s="11"/>
      <c r="AB41" s="11"/>
      <c r="AC41" s="11"/>
      <c r="AD41" s="11"/>
      <c r="AE41" s="11"/>
      <c r="AF41" s="11"/>
      <c r="AG41" s="11"/>
      <c r="AH41" s="11"/>
      <c r="AI41" s="11"/>
      <c r="AJ41" s="11"/>
      <c r="AK41" s="11"/>
      <c r="AL41" s="11"/>
      <c r="AM41" s="11"/>
      <c r="AN41" s="11"/>
      <c r="AO41" s="17"/>
      <c r="AP41" s="11"/>
      <c r="AQ41" s="11"/>
      <c r="AR41" s="11"/>
      <c r="AS41" s="11"/>
      <c r="AT41" s="11"/>
      <c r="AU41" s="11"/>
      <c r="AV41" s="11"/>
      <c r="AW41" s="11"/>
      <c r="AX41" s="11"/>
      <c r="AY41" s="10"/>
      <c r="AZ41" s="10"/>
      <c r="BA41" s="10"/>
      <c r="BB41" s="10"/>
      <c r="BC41" s="10"/>
      <c r="BD41" s="10"/>
      <c r="BE41" s="10"/>
      <c r="BF41" s="10"/>
    </row>
    <row r="42" spans="1:95" s="9" customFormat="1" ht="12.75" customHeight="1">
      <c r="A42" s="11"/>
      <c r="B42" s="11"/>
      <c r="C42" s="11"/>
      <c r="D42" s="11"/>
      <c r="E42" s="11"/>
      <c r="F42" s="11"/>
      <c r="G42" s="11"/>
      <c r="H42" s="11"/>
      <c r="I42" s="11"/>
      <c r="J42" s="11"/>
      <c r="K42" s="11"/>
      <c r="L42" s="68"/>
      <c r="M42" s="11"/>
      <c r="N42" s="11"/>
      <c r="O42" s="11"/>
      <c r="P42" s="11"/>
      <c r="Q42" s="11"/>
      <c r="R42" s="11"/>
      <c r="S42" s="11"/>
      <c r="T42" s="11"/>
      <c r="U42" s="11"/>
      <c r="V42" s="11"/>
      <c r="W42" s="11"/>
      <c r="X42" s="11"/>
      <c r="Y42" s="11"/>
      <c r="AA42" s="11"/>
      <c r="AB42" s="11"/>
      <c r="AC42" s="11"/>
      <c r="AD42" s="11"/>
      <c r="AE42" s="11"/>
      <c r="AF42" s="11"/>
      <c r="AG42" s="11"/>
      <c r="AH42" s="11"/>
      <c r="AI42" s="11"/>
      <c r="AJ42" s="11"/>
      <c r="AK42" s="11"/>
      <c r="AL42" s="11"/>
      <c r="AM42" s="11"/>
      <c r="AN42" s="11"/>
      <c r="AO42" s="17" t="s">
        <v>14</v>
      </c>
      <c r="AP42" s="11"/>
      <c r="AQ42" s="11"/>
      <c r="AR42" s="11"/>
      <c r="AS42" s="11"/>
      <c r="AT42" s="11"/>
      <c r="AU42" s="11"/>
      <c r="AV42" s="11"/>
      <c r="AW42" s="11"/>
      <c r="AX42" s="11"/>
      <c r="AY42" s="10"/>
      <c r="AZ42" s="10"/>
      <c r="BA42" s="10"/>
      <c r="BB42" s="10"/>
      <c r="BC42" s="10"/>
      <c r="BD42" s="10"/>
      <c r="BE42" s="10"/>
      <c r="BF42" s="10"/>
    </row>
    <row r="43" spans="1:95" s="9" customFormat="1" ht="12.75" customHeight="1">
      <c r="A43" s="11"/>
      <c r="B43" s="11"/>
      <c r="C43" s="11"/>
      <c r="D43" s="11"/>
      <c r="E43" s="11"/>
      <c r="F43" s="11"/>
      <c r="G43" s="11"/>
      <c r="H43" s="11"/>
      <c r="I43" s="11"/>
      <c r="J43" s="11"/>
      <c r="K43" s="11"/>
      <c r="L43" s="68"/>
      <c r="M43" s="11"/>
      <c r="N43" s="11"/>
      <c r="O43" s="11"/>
      <c r="P43" s="11"/>
      <c r="Q43" s="11"/>
      <c r="R43" s="11"/>
      <c r="S43" s="11"/>
      <c r="T43" s="11"/>
      <c r="U43" s="11"/>
      <c r="V43" s="11"/>
      <c r="W43" s="11"/>
      <c r="X43" s="11"/>
      <c r="Y43" s="11"/>
      <c r="AA43" s="11"/>
      <c r="AB43" s="11"/>
      <c r="AC43" s="11"/>
      <c r="AD43" s="11"/>
      <c r="AE43" s="11"/>
      <c r="AF43" s="11"/>
      <c r="AG43" s="11"/>
      <c r="AH43" s="11"/>
      <c r="AI43" s="11"/>
      <c r="AJ43" s="11"/>
      <c r="AK43" s="11"/>
      <c r="AL43" s="11"/>
      <c r="AM43" s="11"/>
      <c r="AN43" s="11"/>
      <c r="AO43" s="17" t="s">
        <v>5963</v>
      </c>
      <c r="AP43" s="11"/>
      <c r="AQ43" s="11"/>
      <c r="AR43" s="11"/>
      <c r="AS43" s="11"/>
      <c r="AT43" s="11"/>
      <c r="AU43" s="11"/>
      <c r="AV43" s="11"/>
      <c r="AW43" s="11"/>
      <c r="AX43" s="11"/>
      <c r="AY43" s="10"/>
      <c r="AZ43" s="10"/>
      <c r="BA43" s="10"/>
      <c r="BB43" s="10"/>
      <c r="BC43" s="10"/>
      <c r="BD43" s="10"/>
      <c r="BE43" s="10"/>
      <c r="BF43" s="10"/>
    </row>
    <row r="44" spans="1:95" s="9" customFormat="1" ht="12.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0"/>
      <c r="AZ44" s="10"/>
      <c r="BA44" s="10"/>
      <c r="BB44" s="10"/>
      <c r="BC44" s="10"/>
      <c r="BD44" s="10"/>
      <c r="BE44" s="10"/>
      <c r="BF44" s="10"/>
    </row>
    <row r="45" spans="1:95" s="9" customFormat="1" ht="12.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0"/>
      <c r="AZ45" s="10"/>
      <c r="BA45" s="10"/>
      <c r="BB45" s="10"/>
      <c r="BC45" s="10"/>
      <c r="BD45" s="10"/>
      <c r="BE45" s="10"/>
      <c r="BF45" s="10"/>
    </row>
    <row r="46" spans="1:95" s="9" customFormat="1" ht="12.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0"/>
      <c r="AZ46" s="10"/>
      <c r="BA46" s="10"/>
      <c r="BB46" s="10"/>
      <c r="BC46" s="10"/>
      <c r="BD46" s="10"/>
      <c r="BE46" s="10"/>
      <c r="BF46" s="10"/>
    </row>
    <row r="47" spans="1:95" s="9" customFormat="1" ht="12.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0"/>
      <c r="AZ47" s="10"/>
      <c r="BA47" s="10"/>
      <c r="BB47" s="10"/>
      <c r="BC47" s="10"/>
      <c r="BD47" s="10"/>
      <c r="BE47" s="10"/>
      <c r="BF47" s="10"/>
    </row>
    <row r="48" spans="1:95" s="9" customFormat="1" ht="12.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0"/>
      <c r="AZ48" s="10"/>
      <c r="BA48" s="10"/>
      <c r="BB48" s="10"/>
      <c r="BC48" s="10"/>
      <c r="BD48" s="10"/>
      <c r="BE48" s="10"/>
      <c r="BF48" s="10"/>
    </row>
    <row r="49" spans="1:58" s="9" customForma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0"/>
      <c r="AZ49" s="10"/>
      <c r="BA49" s="10"/>
      <c r="BB49" s="10"/>
      <c r="BC49" s="10"/>
      <c r="BD49" s="10"/>
      <c r="BE49" s="10"/>
      <c r="BF49" s="10"/>
    </row>
    <row r="50" spans="1:58" s="9" customForma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0"/>
      <c r="AZ50" s="10"/>
      <c r="BA50" s="10"/>
      <c r="BB50" s="10"/>
      <c r="BC50" s="10"/>
      <c r="BD50" s="10"/>
      <c r="BE50" s="10"/>
      <c r="BF50" s="10"/>
    </row>
    <row r="51" spans="1:58" s="9" customForma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0"/>
      <c r="AZ51" s="10"/>
      <c r="BA51" s="10"/>
      <c r="BB51" s="10"/>
      <c r="BC51" s="10"/>
      <c r="BD51" s="10"/>
      <c r="BE51" s="10"/>
      <c r="BF51" s="10"/>
    </row>
    <row r="52" spans="1:58" s="9" customForma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0"/>
      <c r="AZ52" s="10"/>
      <c r="BA52" s="10"/>
      <c r="BB52" s="10"/>
      <c r="BC52" s="10"/>
      <c r="BD52" s="10"/>
      <c r="BE52" s="10"/>
      <c r="BF52" s="10"/>
    </row>
    <row r="53" spans="1:58" s="9" customForma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0"/>
      <c r="AZ53" s="10"/>
      <c r="BA53" s="10"/>
      <c r="BB53" s="10"/>
      <c r="BC53" s="10"/>
      <c r="BD53" s="10"/>
      <c r="BE53" s="10"/>
      <c r="BF53" s="10"/>
    </row>
    <row r="54" spans="1:58" s="9" customForma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0"/>
      <c r="AZ54" s="10"/>
      <c r="BA54" s="10"/>
      <c r="BB54" s="10"/>
      <c r="BC54" s="10"/>
      <c r="BD54" s="10"/>
      <c r="BE54" s="10"/>
      <c r="BF54" s="10"/>
    </row>
    <row r="55" spans="1:58" s="9" customForma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0"/>
      <c r="AZ55" s="10"/>
      <c r="BA55" s="10"/>
      <c r="BB55" s="10"/>
      <c r="BC55" s="10"/>
      <c r="BD55" s="10"/>
      <c r="BE55" s="10"/>
      <c r="BF55" s="10"/>
    </row>
    <row r="56" spans="1:58" s="9" customForma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0"/>
      <c r="AZ56" s="10"/>
      <c r="BA56" s="10"/>
      <c r="BB56" s="10"/>
      <c r="BC56" s="10"/>
      <c r="BD56" s="10"/>
      <c r="BE56" s="10"/>
      <c r="BF56" s="10"/>
    </row>
    <row r="57" spans="1:58" s="9" customForma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0"/>
      <c r="AZ57" s="10"/>
      <c r="BA57" s="10"/>
      <c r="BB57" s="10"/>
      <c r="BC57" s="10"/>
      <c r="BD57" s="10"/>
      <c r="BE57" s="10"/>
      <c r="BF57" s="10"/>
    </row>
    <row r="58" spans="1:58" s="9" customForma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0"/>
      <c r="AZ58" s="10"/>
      <c r="BA58" s="10"/>
      <c r="BB58" s="10"/>
      <c r="BC58" s="10"/>
      <c r="BD58" s="10"/>
      <c r="BE58" s="10"/>
      <c r="BF58" s="10"/>
    </row>
    <row r="59" spans="1:58" s="9" customForma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0"/>
      <c r="AZ59" s="10"/>
      <c r="BA59" s="10"/>
      <c r="BB59" s="10"/>
      <c r="BC59" s="10"/>
      <c r="BD59" s="10"/>
      <c r="BE59" s="10"/>
      <c r="BF59" s="10"/>
    </row>
    <row r="60" spans="1:58" s="9" customForma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0"/>
      <c r="AZ60" s="10"/>
      <c r="BA60" s="10"/>
      <c r="BB60" s="10"/>
      <c r="BC60" s="10"/>
      <c r="BD60" s="10"/>
      <c r="BE60" s="10"/>
      <c r="BF60" s="10"/>
    </row>
    <row r="61" spans="1:58" s="9" customForma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0"/>
      <c r="AZ61" s="10"/>
      <c r="BA61" s="10"/>
      <c r="BB61" s="10"/>
      <c r="BC61" s="10"/>
      <c r="BD61" s="10"/>
      <c r="BE61" s="10"/>
      <c r="BF61" s="10"/>
    </row>
    <row r="62" spans="1:58" s="9" customForma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0"/>
      <c r="AZ62" s="10"/>
      <c r="BA62" s="10"/>
      <c r="BB62" s="10"/>
      <c r="BC62" s="10"/>
      <c r="BD62" s="10"/>
      <c r="BE62" s="10"/>
      <c r="BF62" s="10"/>
    </row>
    <row r="63" spans="1:58" s="9" customForma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0"/>
      <c r="AZ63" s="10"/>
      <c r="BA63" s="10"/>
      <c r="BB63" s="10"/>
      <c r="BC63" s="10"/>
      <c r="BD63" s="10"/>
      <c r="BE63" s="10"/>
      <c r="BF63" s="10"/>
    </row>
    <row r="64" spans="1:58" s="9" customForma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0"/>
      <c r="AZ64" s="10"/>
      <c r="BA64" s="10"/>
      <c r="BB64" s="10"/>
      <c r="BC64" s="10"/>
      <c r="BD64" s="10"/>
      <c r="BE64" s="10"/>
      <c r="BF64" s="10"/>
    </row>
    <row r="65" spans="1:58" s="9" customForma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0"/>
      <c r="AZ65" s="10"/>
      <c r="BA65" s="10"/>
      <c r="BB65" s="10"/>
      <c r="BC65" s="10"/>
      <c r="BD65" s="10"/>
      <c r="BE65" s="10"/>
      <c r="BF65" s="10"/>
    </row>
    <row r="66" spans="1:58" s="9" customForma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0"/>
      <c r="AZ66" s="10"/>
      <c r="BA66" s="10"/>
      <c r="BB66" s="10"/>
      <c r="BC66" s="10"/>
      <c r="BD66" s="10"/>
      <c r="BE66" s="10"/>
      <c r="BF66" s="10"/>
    </row>
    <row r="67" spans="1:58" s="9" customForma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0"/>
      <c r="AZ67" s="10"/>
      <c r="BA67" s="10"/>
      <c r="BB67" s="10"/>
      <c r="BC67" s="10"/>
      <c r="BD67" s="10"/>
      <c r="BE67" s="10"/>
      <c r="BF67" s="10"/>
    </row>
    <row r="68" spans="1:58" s="9" customForma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0"/>
      <c r="AZ68" s="10"/>
      <c r="BA68" s="10"/>
      <c r="BB68" s="10"/>
      <c r="BC68" s="10"/>
      <c r="BD68" s="10"/>
      <c r="BE68" s="10"/>
      <c r="BF68" s="10"/>
    </row>
    <row r="69" spans="1:58" s="9" customForma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0"/>
      <c r="AZ69" s="10"/>
      <c r="BA69" s="10"/>
      <c r="BB69" s="10"/>
      <c r="BC69" s="10"/>
      <c r="BD69" s="10"/>
      <c r="BE69" s="10"/>
      <c r="BF69" s="10"/>
    </row>
    <row r="70" spans="1:58" s="9" customForma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0"/>
      <c r="AZ70" s="10"/>
      <c r="BA70" s="10"/>
      <c r="BB70" s="10"/>
      <c r="BC70" s="10"/>
      <c r="BD70" s="10"/>
      <c r="BE70" s="10"/>
      <c r="BF70" s="10"/>
    </row>
    <row r="71" spans="1:58" s="9" customForma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0"/>
      <c r="AZ71" s="10"/>
      <c r="BA71" s="10"/>
      <c r="BB71" s="10"/>
      <c r="BC71" s="10"/>
      <c r="BD71" s="10"/>
      <c r="BE71" s="10"/>
      <c r="BF71" s="10"/>
    </row>
    <row r="72" spans="1:58" s="9" customForma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0"/>
      <c r="AZ72" s="10"/>
      <c r="BA72" s="10"/>
      <c r="BB72" s="10"/>
      <c r="BC72" s="10"/>
      <c r="BD72" s="10"/>
      <c r="BE72" s="10"/>
      <c r="BF72" s="10"/>
    </row>
    <row r="73" spans="1:58" s="9" customForma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0"/>
      <c r="AZ73" s="10"/>
      <c r="BA73" s="10"/>
      <c r="BB73" s="10"/>
      <c r="BC73" s="10"/>
      <c r="BD73" s="10"/>
      <c r="BE73" s="10"/>
      <c r="BF73" s="10"/>
    </row>
    <row r="74" spans="1:58" s="9" customForma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0"/>
      <c r="AZ74" s="10"/>
      <c r="BA74" s="10"/>
      <c r="BB74" s="10"/>
      <c r="BC74" s="10"/>
      <c r="BD74" s="10"/>
      <c r="BE74" s="10"/>
      <c r="BF74" s="10"/>
    </row>
    <row r="75" spans="1:58" s="9" customForma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0"/>
      <c r="AZ75" s="10"/>
      <c r="BA75" s="10"/>
      <c r="BB75" s="10"/>
      <c r="BC75" s="10"/>
      <c r="BD75" s="10"/>
      <c r="BE75" s="10"/>
      <c r="BF75" s="10"/>
    </row>
    <row r="76" spans="1:58" s="9" customForma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0"/>
      <c r="AZ76" s="10"/>
      <c r="BA76" s="10"/>
      <c r="BB76" s="10"/>
      <c r="BC76" s="10"/>
      <c r="BD76" s="10"/>
      <c r="BE76" s="10"/>
      <c r="BF76" s="10"/>
    </row>
    <row r="77" spans="1:58" s="9" customForma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0"/>
      <c r="AZ77" s="10"/>
      <c r="BA77" s="10"/>
      <c r="BB77" s="10"/>
      <c r="BC77" s="10"/>
      <c r="BD77" s="10"/>
      <c r="BE77" s="10"/>
      <c r="BF77" s="10"/>
    </row>
    <row r="78" spans="1:58" s="9" customForma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0"/>
      <c r="AZ78" s="10"/>
      <c r="BA78" s="10"/>
      <c r="BB78" s="10"/>
      <c r="BC78" s="10"/>
      <c r="BD78" s="10"/>
      <c r="BE78" s="10"/>
      <c r="BF78" s="10"/>
    </row>
    <row r="79" spans="1:58" s="9" customForma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0"/>
      <c r="AZ79" s="10"/>
      <c r="BA79" s="10"/>
      <c r="BB79" s="10"/>
      <c r="BC79" s="10"/>
      <c r="BD79" s="10"/>
      <c r="BE79" s="10"/>
      <c r="BF79" s="10"/>
    </row>
    <row r="80" spans="1:58" s="9" customForma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0"/>
      <c r="AZ80" s="10"/>
      <c r="BA80" s="10"/>
      <c r="BB80" s="10"/>
      <c r="BC80" s="10"/>
      <c r="BD80" s="10"/>
      <c r="BE80" s="10"/>
      <c r="BF80" s="10"/>
    </row>
    <row r="81" spans="1:58" s="9" customForma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0"/>
      <c r="AZ81" s="10"/>
      <c r="BA81" s="10"/>
      <c r="BB81" s="10"/>
      <c r="BC81" s="10"/>
      <c r="BD81" s="10"/>
      <c r="BE81" s="10"/>
      <c r="BF81" s="10"/>
    </row>
    <row r="82" spans="1:58" s="9" customForma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0"/>
      <c r="AZ82" s="10"/>
      <c r="BA82" s="10"/>
      <c r="BB82" s="10"/>
      <c r="BC82" s="10"/>
      <c r="BD82" s="10"/>
      <c r="BE82" s="10"/>
      <c r="BF82" s="10"/>
    </row>
    <row r="83" spans="1:58" s="9" customForma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0"/>
      <c r="AZ83" s="10"/>
      <c r="BA83" s="10"/>
      <c r="BB83" s="10"/>
      <c r="BC83" s="10"/>
      <c r="BD83" s="10"/>
      <c r="BE83" s="10"/>
      <c r="BF83" s="10"/>
    </row>
    <row r="84" spans="1:58" s="9" customForma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0"/>
      <c r="AZ84" s="10"/>
      <c r="BA84" s="10"/>
      <c r="BB84" s="10"/>
      <c r="BC84" s="10"/>
      <c r="BD84" s="10"/>
      <c r="BE84" s="10"/>
      <c r="BF84" s="10"/>
    </row>
    <row r="85" spans="1:58" s="9" customForma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0"/>
      <c r="AZ85" s="10"/>
      <c r="BA85" s="10"/>
      <c r="BB85" s="10"/>
      <c r="BC85" s="10"/>
      <c r="BD85" s="10"/>
      <c r="BE85" s="10"/>
      <c r="BF85" s="10"/>
    </row>
    <row r="86" spans="1:58" s="9" customForma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0"/>
      <c r="AZ86" s="10"/>
      <c r="BA86" s="10"/>
      <c r="BB86" s="10"/>
      <c r="BC86" s="10"/>
      <c r="BD86" s="10"/>
      <c r="BE86" s="10"/>
      <c r="BF86" s="10"/>
    </row>
    <row r="87" spans="1:58" s="9" customForma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0"/>
      <c r="AZ87" s="10"/>
      <c r="BA87" s="10"/>
      <c r="BB87" s="10"/>
      <c r="BC87" s="10"/>
      <c r="BD87" s="10"/>
      <c r="BE87" s="10"/>
      <c r="BF87" s="10"/>
    </row>
    <row r="88" spans="1:58" s="9" customForma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0"/>
      <c r="AZ88" s="10"/>
      <c r="BA88" s="10"/>
      <c r="BB88" s="10"/>
      <c r="BC88" s="10"/>
      <c r="BD88" s="10"/>
      <c r="BE88" s="10"/>
      <c r="BF88" s="10"/>
    </row>
    <row r="89" spans="1:58" s="9" customForma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0"/>
      <c r="AZ89" s="10"/>
      <c r="BA89" s="10"/>
      <c r="BB89" s="10"/>
      <c r="BC89" s="10"/>
      <c r="BD89" s="10"/>
      <c r="BE89" s="10"/>
      <c r="BF89" s="10"/>
    </row>
    <row r="90" spans="1:58" s="9" customForma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0"/>
      <c r="AZ90" s="10"/>
      <c r="BA90" s="10"/>
      <c r="BB90" s="10"/>
      <c r="BC90" s="10"/>
      <c r="BD90" s="10"/>
      <c r="BE90" s="10"/>
      <c r="BF90" s="10"/>
    </row>
    <row r="91" spans="1:58" s="9" customForma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0"/>
      <c r="AZ91" s="10"/>
      <c r="BA91" s="10"/>
      <c r="BB91" s="10"/>
      <c r="BC91" s="10"/>
      <c r="BD91" s="10"/>
      <c r="BE91" s="10"/>
      <c r="BF91" s="10"/>
    </row>
    <row r="92" spans="1:58" s="9" customForma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0"/>
      <c r="AZ92" s="10"/>
      <c r="BA92" s="10"/>
      <c r="BB92" s="10"/>
      <c r="BC92" s="10"/>
      <c r="BD92" s="10"/>
      <c r="BE92" s="10"/>
      <c r="BF92" s="10"/>
    </row>
    <row r="93" spans="1:58" s="9" customForma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0"/>
      <c r="AZ93" s="10"/>
      <c r="BA93" s="10"/>
      <c r="BB93" s="10"/>
      <c r="BC93" s="10"/>
      <c r="BD93" s="10"/>
      <c r="BE93" s="10"/>
      <c r="BF93" s="10"/>
    </row>
    <row r="94" spans="1:58" s="9" customForma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0"/>
      <c r="AZ94" s="10"/>
      <c r="BA94" s="10"/>
      <c r="BB94" s="10"/>
      <c r="BC94" s="10"/>
      <c r="BD94" s="10"/>
      <c r="BE94" s="10"/>
      <c r="BF94" s="10"/>
    </row>
    <row r="95" spans="1:58" s="9" customForma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0"/>
      <c r="AZ95" s="10"/>
      <c r="BA95" s="10"/>
      <c r="BB95" s="10"/>
      <c r="BC95" s="10"/>
      <c r="BD95" s="10"/>
      <c r="BE95" s="10"/>
      <c r="BF95" s="10"/>
    </row>
    <row r="96" spans="1:58" s="9" customForma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0"/>
      <c r="AZ96" s="10"/>
      <c r="BA96" s="10"/>
      <c r="BB96" s="10"/>
      <c r="BC96" s="10"/>
      <c r="BD96" s="10"/>
      <c r="BE96" s="10"/>
      <c r="BF96" s="10"/>
    </row>
    <row r="97" spans="1:58" s="9" customForma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0"/>
      <c r="AZ97" s="10"/>
      <c r="BA97" s="10"/>
      <c r="BB97" s="10"/>
      <c r="BC97" s="10"/>
      <c r="BD97" s="10"/>
      <c r="BE97" s="10"/>
      <c r="BF97" s="10"/>
    </row>
    <row r="98" spans="1:58" s="9" customForma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0"/>
      <c r="AZ98" s="10"/>
      <c r="BA98" s="10"/>
      <c r="BB98" s="10"/>
      <c r="BC98" s="10"/>
      <c r="BD98" s="10"/>
      <c r="BE98" s="10"/>
      <c r="BF98" s="10"/>
    </row>
    <row r="99" spans="1:58" s="9" customForma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0"/>
      <c r="AZ99" s="10"/>
      <c r="BA99" s="10"/>
      <c r="BB99" s="10"/>
      <c r="BC99" s="10"/>
      <c r="BD99" s="10"/>
      <c r="BE99" s="10"/>
      <c r="BF99" s="10"/>
    </row>
    <row r="100" spans="1:58" s="9" customForma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0"/>
      <c r="AZ100" s="10"/>
      <c r="BA100" s="10"/>
      <c r="BB100" s="10"/>
      <c r="BC100" s="10"/>
      <c r="BD100" s="10"/>
      <c r="BE100" s="10"/>
      <c r="BF100" s="10"/>
    </row>
    <row r="101" spans="1:58" s="9" customForma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0"/>
      <c r="AZ101" s="10"/>
      <c r="BA101" s="10"/>
      <c r="BB101" s="10"/>
      <c r="BC101" s="10"/>
      <c r="BD101" s="10"/>
      <c r="BE101" s="10"/>
      <c r="BF101" s="10"/>
    </row>
    <row r="102" spans="1:58" s="9" customForma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c r="AZ102" s="10"/>
      <c r="BA102" s="10"/>
      <c r="BB102" s="10"/>
      <c r="BC102" s="10"/>
      <c r="BD102" s="10"/>
      <c r="BE102" s="10"/>
      <c r="BF102" s="10"/>
    </row>
    <row r="103" spans="1:58" s="9" customForma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c r="AZ103" s="10"/>
      <c r="BA103" s="10"/>
      <c r="BB103" s="10"/>
      <c r="BC103" s="10"/>
      <c r="BD103" s="10"/>
      <c r="BE103" s="10"/>
      <c r="BF103" s="10"/>
    </row>
    <row r="104" spans="1:58" s="9" customForma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0"/>
      <c r="AZ104" s="10"/>
      <c r="BA104" s="10"/>
      <c r="BB104" s="10"/>
      <c r="BC104" s="10"/>
      <c r="BD104" s="10"/>
      <c r="BE104" s="10"/>
      <c r="BF104" s="10"/>
    </row>
    <row r="105" spans="1:58" s="9" customForma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0"/>
      <c r="AZ105" s="10"/>
      <c r="BA105" s="10"/>
      <c r="BB105" s="10"/>
      <c r="BC105" s="10"/>
      <c r="BD105" s="10"/>
      <c r="BE105" s="10"/>
      <c r="BF105" s="10"/>
    </row>
    <row r="106" spans="1:58" s="9" customForma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0"/>
      <c r="AZ106" s="10"/>
      <c r="BA106" s="10"/>
      <c r="BB106" s="10"/>
      <c r="BC106" s="10"/>
      <c r="BD106" s="10"/>
      <c r="BE106" s="10"/>
      <c r="BF106" s="10"/>
    </row>
    <row r="107" spans="1:58" s="9" customForma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0"/>
      <c r="AZ107" s="10"/>
      <c r="BA107" s="10"/>
      <c r="BB107" s="10"/>
      <c r="BC107" s="10"/>
      <c r="BD107" s="10"/>
      <c r="BE107" s="10"/>
      <c r="BF107" s="10"/>
    </row>
    <row r="108" spans="1:58" s="9" customForma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0"/>
      <c r="AZ108" s="10"/>
      <c r="BA108" s="10"/>
      <c r="BB108" s="10"/>
      <c r="BC108" s="10"/>
      <c r="BD108" s="10"/>
      <c r="BE108" s="10"/>
      <c r="BF108" s="10"/>
    </row>
    <row r="109" spans="1:58" s="9" customForma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0"/>
      <c r="AZ109" s="10"/>
      <c r="BA109" s="10"/>
      <c r="BB109" s="10"/>
      <c r="BC109" s="10"/>
      <c r="BD109" s="10"/>
      <c r="BE109" s="10"/>
      <c r="BF109" s="10"/>
    </row>
    <row r="110" spans="1:58" s="9" customForma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0"/>
      <c r="AZ110" s="10"/>
      <c r="BA110" s="10"/>
      <c r="BB110" s="10"/>
      <c r="BC110" s="10"/>
      <c r="BD110" s="10"/>
      <c r="BE110" s="10"/>
      <c r="BF110" s="10"/>
    </row>
    <row r="111" spans="1:58" s="9" customForma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0"/>
      <c r="AZ111" s="10"/>
      <c r="BA111" s="10"/>
      <c r="BB111" s="10"/>
      <c r="BC111" s="10"/>
      <c r="BD111" s="10"/>
      <c r="BE111" s="10"/>
      <c r="BF111" s="10"/>
    </row>
    <row r="112" spans="1:58" s="9" customForma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0"/>
      <c r="AZ112" s="10"/>
      <c r="BA112" s="10"/>
      <c r="BB112" s="10"/>
      <c r="BC112" s="10"/>
      <c r="BD112" s="10"/>
      <c r="BE112" s="10"/>
      <c r="BF112" s="10"/>
    </row>
    <row r="113" spans="1:58" s="9" customForma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0"/>
      <c r="AZ113" s="10"/>
      <c r="BA113" s="10"/>
      <c r="BB113" s="10"/>
      <c r="BC113" s="10"/>
      <c r="BD113" s="10"/>
      <c r="BE113" s="10"/>
      <c r="BF113" s="10"/>
    </row>
    <row r="114" spans="1:58" s="9" customForma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0"/>
      <c r="AZ114" s="10"/>
      <c r="BA114" s="10"/>
      <c r="BB114" s="10"/>
      <c r="BC114" s="10"/>
      <c r="BD114" s="10"/>
      <c r="BE114" s="10"/>
      <c r="BF114" s="10"/>
    </row>
    <row r="115" spans="1:58" s="9" customForma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0"/>
      <c r="AZ115" s="10"/>
      <c r="BA115" s="10"/>
      <c r="BB115" s="10"/>
      <c r="BC115" s="10"/>
      <c r="BD115" s="10"/>
      <c r="BE115" s="10"/>
      <c r="BF115" s="10"/>
    </row>
    <row r="116" spans="1:58" s="9" customForma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0"/>
      <c r="AZ116" s="10"/>
      <c r="BA116" s="10"/>
      <c r="BB116" s="10"/>
      <c r="BC116" s="10"/>
      <c r="BD116" s="10"/>
      <c r="BE116" s="10"/>
      <c r="BF116" s="10"/>
    </row>
    <row r="117" spans="1:58" s="9" customForma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0"/>
      <c r="AZ117" s="10"/>
      <c r="BA117" s="10"/>
      <c r="BB117" s="10"/>
      <c r="BC117" s="10"/>
      <c r="BD117" s="10"/>
      <c r="BE117" s="10"/>
      <c r="BF117" s="10"/>
    </row>
    <row r="118" spans="1:58" s="9" customForma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0"/>
      <c r="AZ118" s="10"/>
      <c r="BA118" s="10"/>
      <c r="BB118" s="10"/>
      <c r="BC118" s="10"/>
      <c r="BD118" s="10"/>
      <c r="BE118" s="10"/>
      <c r="BF118" s="10"/>
    </row>
    <row r="119" spans="1:58" s="9" customForma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0"/>
      <c r="AZ119" s="10"/>
      <c r="BA119" s="10"/>
      <c r="BB119" s="10"/>
      <c r="BC119" s="10"/>
      <c r="BD119" s="10"/>
      <c r="BE119" s="10"/>
      <c r="BF119" s="10"/>
    </row>
    <row r="120" spans="1:58" s="9" customForma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0"/>
      <c r="AZ120" s="10"/>
      <c r="BA120" s="10"/>
      <c r="BB120" s="10"/>
      <c r="BC120" s="10"/>
      <c r="BD120" s="10"/>
      <c r="BE120" s="10"/>
      <c r="BF120" s="10"/>
    </row>
    <row r="121" spans="1:58" s="9" customForma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0"/>
      <c r="AZ121" s="10"/>
      <c r="BA121" s="10"/>
      <c r="BB121" s="10"/>
      <c r="BC121" s="10"/>
      <c r="BD121" s="10"/>
      <c r="BE121" s="10"/>
      <c r="BF121" s="10"/>
    </row>
    <row r="122" spans="1:58" s="9" customForma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0"/>
      <c r="AZ122" s="10"/>
      <c r="BA122" s="10"/>
      <c r="BB122" s="10"/>
      <c r="BC122" s="10"/>
      <c r="BD122" s="10"/>
      <c r="BE122" s="10"/>
      <c r="BF122" s="10"/>
    </row>
    <row r="123" spans="1:58" s="9" customForma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0"/>
      <c r="AZ123" s="10"/>
      <c r="BA123" s="10"/>
      <c r="BB123" s="10"/>
      <c r="BC123" s="10"/>
      <c r="BD123" s="10"/>
      <c r="BE123" s="10"/>
      <c r="BF123" s="10"/>
    </row>
    <row r="124" spans="1:58" s="9" customForma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0"/>
      <c r="AZ124" s="10"/>
      <c r="BA124" s="10"/>
      <c r="BB124" s="10"/>
      <c r="BC124" s="10"/>
      <c r="BD124" s="10"/>
      <c r="BE124" s="10"/>
      <c r="BF124" s="10"/>
    </row>
    <row r="125" spans="1:58" s="9" customForma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0"/>
      <c r="AZ125" s="10"/>
      <c r="BA125" s="10"/>
      <c r="BB125" s="10"/>
      <c r="BC125" s="10"/>
      <c r="BD125" s="10"/>
      <c r="BE125" s="10"/>
      <c r="BF125" s="10"/>
    </row>
    <row r="126" spans="1:58" s="9" customForma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0"/>
      <c r="AZ126" s="10"/>
      <c r="BA126" s="10"/>
      <c r="BB126" s="10"/>
      <c r="BC126" s="10"/>
      <c r="BD126" s="10"/>
      <c r="BE126" s="10"/>
      <c r="BF126" s="10"/>
    </row>
    <row r="127" spans="1:58" s="9" customForma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0"/>
      <c r="AZ127" s="10"/>
      <c r="BA127" s="10"/>
      <c r="BB127" s="10"/>
      <c r="BC127" s="10"/>
      <c r="BD127" s="10"/>
      <c r="BE127" s="10"/>
      <c r="BF127" s="10"/>
    </row>
    <row r="128" spans="1:58" s="9" customForma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0"/>
      <c r="AZ128" s="10"/>
      <c r="BA128" s="10"/>
      <c r="BB128" s="10"/>
      <c r="BC128" s="10"/>
      <c r="BD128" s="10"/>
      <c r="BE128" s="10"/>
      <c r="BF128" s="10"/>
    </row>
    <row r="129" spans="1:58" s="9" customForma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0"/>
      <c r="AZ129" s="10"/>
      <c r="BA129" s="10"/>
      <c r="BB129" s="10"/>
      <c r="BC129" s="10"/>
      <c r="BD129" s="10"/>
      <c r="BE129" s="10"/>
      <c r="BF129" s="10"/>
    </row>
    <row r="130" spans="1:58" s="9" customForma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0"/>
      <c r="AZ130" s="10"/>
      <c r="BA130" s="10"/>
      <c r="BB130" s="10"/>
      <c r="BC130" s="10"/>
      <c r="BD130" s="10"/>
      <c r="BE130" s="10"/>
      <c r="BF130" s="10"/>
    </row>
    <row r="131" spans="1:58" s="9" customForma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0"/>
      <c r="AZ131" s="10"/>
      <c r="BA131" s="10"/>
      <c r="BB131" s="10"/>
      <c r="BC131" s="10"/>
      <c r="BD131" s="10"/>
      <c r="BE131" s="10"/>
      <c r="BF131" s="10"/>
    </row>
    <row r="132" spans="1:58" s="9" customForma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0"/>
      <c r="AZ132" s="10"/>
      <c r="BA132" s="10"/>
      <c r="BB132" s="10"/>
      <c r="BC132" s="10"/>
      <c r="BD132" s="10"/>
      <c r="BE132" s="10"/>
      <c r="BF132" s="10"/>
    </row>
    <row r="133" spans="1:58" s="9" customForma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0"/>
      <c r="AZ133" s="10"/>
      <c r="BA133" s="10"/>
      <c r="BB133" s="10"/>
      <c r="BC133" s="10"/>
      <c r="BD133" s="10"/>
      <c r="BE133" s="10"/>
      <c r="BF133" s="10"/>
    </row>
    <row r="134" spans="1:58" s="9" customForma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0"/>
      <c r="AZ134" s="10"/>
      <c r="BA134" s="10"/>
      <c r="BB134" s="10"/>
      <c r="BC134" s="10"/>
      <c r="BD134" s="10"/>
      <c r="BE134" s="10"/>
      <c r="BF134" s="10"/>
    </row>
    <row r="135" spans="1:58" s="9" customForma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0"/>
      <c r="AZ135" s="10"/>
      <c r="BA135" s="10"/>
      <c r="BB135" s="10"/>
      <c r="BC135" s="10"/>
      <c r="BD135" s="10"/>
      <c r="BE135" s="10"/>
      <c r="BF135" s="10"/>
    </row>
    <row r="136" spans="1:58" s="9" customForma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0"/>
      <c r="AZ136" s="10"/>
      <c r="BA136" s="10"/>
      <c r="BB136" s="10"/>
      <c r="BC136" s="10"/>
      <c r="BD136" s="10"/>
      <c r="BE136" s="10"/>
      <c r="BF136" s="10"/>
    </row>
    <row r="137" spans="1:58" s="9" customForma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0"/>
      <c r="AZ137" s="10"/>
      <c r="BA137" s="10"/>
      <c r="BB137" s="10"/>
      <c r="BC137" s="10"/>
      <c r="BD137" s="10"/>
      <c r="BE137" s="10"/>
      <c r="BF137" s="10"/>
    </row>
    <row r="138" spans="1:58" s="9" customForma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0"/>
      <c r="AZ138" s="10"/>
      <c r="BA138" s="10"/>
      <c r="BB138" s="10"/>
      <c r="BC138" s="10"/>
      <c r="BD138" s="10"/>
      <c r="BE138" s="10"/>
      <c r="BF138" s="10"/>
    </row>
    <row r="139" spans="1:58" s="9" customForma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0"/>
      <c r="AZ139" s="10"/>
      <c r="BA139" s="10"/>
      <c r="BB139" s="10"/>
      <c r="BC139" s="10"/>
      <c r="BD139" s="10"/>
      <c r="BE139" s="10"/>
      <c r="BF139" s="10"/>
    </row>
    <row r="140" spans="1:58" s="9" customForma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0"/>
      <c r="AZ140" s="10"/>
      <c r="BA140" s="10"/>
      <c r="BB140" s="10"/>
      <c r="BC140" s="10"/>
      <c r="BD140" s="10"/>
      <c r="BE140" s="10"/>
      <c r="BF140" s="10"/>
    </row>
    <row r="141" spans="1:58" s="9" customForma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0"/>
      <c r="AZ141" s="10"/>
      <c r="BA141" s="10"/>
      <c r="BB141" s="10"/>
      <c r="BC141" s="10"/>
      <c r="BD141" s="10"/>
      <c r="BE141" s="10"/>
      <c r="BF141" s="10"/>
    </row>
    <row r="142" spans="1:58" s="9" customForma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0"/>
      <c r="AZ142" s="10"/>
      <c r="BA142" s="10"/>
      <c r="BB142" s="10"/>
      <c r="BC142" s="10"/>
      <c r="BD142" s="10"/>
      <c r="BE142" s="10"/>
      <c r="BF142" s="10"/>
    </row>
    <row r="143" spans="1:58" s="9" customForma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0"/>
      <c r="AZ143" s="10"/>
      <c r="BA143" s="10"/>
      <c r="BB143" s="10"/>
      <c r="BC143" s="10"/>
      <c r="BD143" s="10"/>
      <c r="BE143" s="10"/>
      <c r="BF143" s="10"/>
    </row>
    <row r="144" spans="1:58" s="9" customForma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0"/>
      <c r="AZ144" s="10"/>
      <c r="BA144" s="10"/>
      <c r="BB144" s="10"/>
      <c r="BC144" s="10"/>
      <c r="BD144" s="10"/>
      <c r="BE144" s="10"/>
      <c r="BF144" s="10"/>
    </row>
    <row r="145" spans="1:58" s="9" customForma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0"/>
      <c r="AZ145" s="10"/>
      <c r="BA145" s="10"/>
      <c r="BB145" s="10"/>
      <c r="BC145" s="10"/>
      <c r="BD145" s="10"/>
      <c r="BE145" s="10"/>
      <c r="BF145" s="10"/>
    </row>
    <row r="146" spans="1:58" s="9" customForma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0"/>
      <c r="AZ146" s="10"/>
      <c r="BA146" s="10"/>
      <c r="BB146" s="10"/>
      <c r="BC146" s="10"/>
      <c r="BD146" s="10"/>
      <c r="BE146" s="10"/>
      <c r="BF146" s="10"/>
    </row>
    <row r="147" spans="1:58" s="9" customForma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0"/>
      <c r="AZ147" s="10"/>
      <c r="BA147" s="10"/>
      <c r="BB147" s="10"/>
      <c r="BC147" s="10"/>
      <c r="BD147" s="10"/>
      <c r="BE147" s="10"/>
      <c r="BF147" s="10"/>
    </row>
    <row r="148" spans="1:58" s="9" customForma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0"/>
      <c r="AZ148" s="10"/>
      <c r="BA148" s="10"/>
      <c r="BB148" s="10"/>
      <c r="BC148" s="10"/>
      <c r="BD148" s="10"/>
      <c r="BE148" s="10"/>
      <c r="BF148" s="10"/>
    </row>
    <row r="149" spans="1:58" s="9" customForma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0"/>
      <c r="AZ149" s="10"/>
      <c r="BA149" s="10"/>
      <c r="BB149" s="10"/>
      <c r="BC149" s="10"/>
      <c r="BD149" s="10"/>
      <c r="BE149" s="10"/>
      <c r="BF149" s="10"/>
    </row>
    <row r="150" spans="1:58" s="9" customForma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0"/>
      <c r="AZ150" s="10"/>
      <c r="BA150" s="10"/>
      <c r="BB150" s="10"/>
      <c r="BC150" s="10"/>
      <c r="BD150" s="10"/>
      <c r="BE150" s="10"/>
      <c r="BF150" s="10"/>
    </row>
  </sheetData>
  <mergeCells count="241">
    <mergeCell ref="I14:L14"/>
    <mergeCell ref="Q27:S27"/>
    <mergeCell ref="T27:V27"/>
    <mergeCell ref="W27:Y27"/>
    <mergeCell ref="Z27:AB27"/>
    <mergeCell ref="AC27:AE27"/>
    <mergeCell ref="AF27:AH27"/>
    <mergeCell ref="AI27:AK27"/>
    <mergeCell ref="AL27:AN27"/>
    <mergeCell ref="Z26:AB26"/>
    <mergeCell ref="AC26:AE26"/>
    <mergeCell ref="AF26:AH26"/>
    <mergeCell ref="AI26:AK26"/>
    <mergeCell ref="AL26:AN26"/>
    <mergeCell ref="AL16:AN16"/>
    <mergeCell ref="Q15:AN15"/>
    <mergeCell ref="Q16:S16"/>
    <mergeCell ref="T16:V16"/>
    <mergeCell ref="W16:Y16"/>
    <mergeCell ref="Z16:AB16"/>
    <mergeCell ref="AC16:AE16"/>
    <mergeCell ref="AF16:AH16"/>
    <mergeCell ref="AI16:AK16"/>
    <mergeCell ref="Z24:AB24"/>
    <mergeCell ref="Z30:AB30"/>
    <mergeCell ref="AC30:AE30"/>
    <mergeCell ref="AF30:AH30"/>
    <mergeCell ref="AI30:AK30"/>
    <mergeCell ref="AL30:AN30"/>
    <mergeCell ref="Z28:AB28"/>
    <mergeCell ref="AC28:AE28"/>
    <mergeCell ref="AF28:AH28"/>
    <mergeCell ref="AI28:AK28"/>
    <mergeCell ref="AL28:AN28"/>
    <mergeCell ref="Z29:AB29"/>
    <mergeCell ref="AC29:AE29"/>
    <mergeCell ref="AF29:AH29"/>
    <mergeCell ref="AI29:AK29"/>
    <mergeCell ref="AL29:AN29"/>
    <mergeCell ref="Z37:AB37"/>
    <mergeCell ref="AC37:AE37"/>
    <mergeCell ref="AF37:AH37"/>
    <mergeCell ref="AI37:AK37"/>
    <mergeCell ref="AL37:AN37"/>
    <mergeCell ref="A1:V3"/>
    <mergeCell ref="Q17:S17"/>
    <mergeCell ref="T17:V17"/>
    <mergeCell ref="W17:Y17"/>
    <mergeCell ref="Z17:AB17"/>
    <mergeCell ref="AC17:AE17"/>
    <mergeCell ref="AF17:AH17"/>
    <mergeCell ref="AI17:AK17"/>
    <mergeCell ref="AL17:AN17"/>
    <mergeCell ref="Q14:AN14"/>
    <mergeCell ref="M17:O17"/>
    <mergeCell ref="P7:W7"/>
    <mergeCell ref="H13:H17"/>
    <mergeCell ref="P13:P17"/>
    <mergeCell ref="M14:O15"/>
    <mergeCell ref="P11:W11"/>
    <mergeCell ref="P9:W9"/>
    <mergeCell ref="Y9:AA9"/>
    <mergeCell ref="Q26:S26"/>
    <mergeCell ref="AL35:AN35"/>
    <mergeCell ref="Z36:AB36"/>
    <mergeCell ref="AC36:AE36"/>
    <mergeCell ref="AF36:AH36"/>
    <mergeCell ref="AI36:AK36"/>
    <mergeCell ref="AL36:AN36"/>
    <mergeCell ref="Z33:AB33"/>
    <mergeCell ref="AC33:AE33"/>
    <mergeCell ref="AF33:AH33"/>
    <mergeCell ref="AI33:AK33"/>
    <mergeCell ref="AL33:AN33"/>
    <mergeCell ref="Z34:AB34"/>
    <mergeCell ref="AC34:AE34"/>
    <mergeCell ref="AF34:AH34"/>
    <mergeCell ref="AI34:AK34"/>
    <mergeCell ref="AL34:AN34"/>
    <mergeCell ref="Z35:AB35"/>
    <mergeCell ref="AC35:AE35"/>
    <mergeCell ref="AF35:AH35"/>
    <mergeCell ref="AI35:AK35"/>
    <mergeCell ref="Z31:AB31"/>
    <mergeCell ref="AC31:AE31"/>
    <mergeCell ref="AF31:AH31"/>
    <mergeCell ref="AI31:AK31"/>
    <mergeCell ref="AL31:AN31"/>
    <mergeCell ref="Z32:AB32"/>
    <mergeCell ref="AC32:AE32"/>
    <mergeCell ref="AF32:AH32"/>
    <mergeCell ref="AI32:AK32"/>
    <mergeCell ref="AL32:AN32"/>
    <mergeCell ref="AC24:AE24"/>
    <mergeCell ref="AF24:AH24"/>
    <mergeCell ref="AI24:AK24"/>
    <mergeCell ref="AL24:AN24"/>
    <mergeCell ref="Z25:AB25"/>
    <mergeCell ref="AC25:AE25"/>
    <mergeCell ref="AF25:AH25"/>
    <mergeCell ref="AI25:AK25"/>
    <mergeCell ref="AL25:AN25"/>
    <mergeCell ref="Z22:AB22"/>
    <mergeCell ref="AC22:AE22"/>
    <mergeCell ref="AF22:AH22"/>
    <mergeCell ref="AI22:AK22"/>
    <mergeCell ref="AL22:AN22"/>
    <mergeCell ref="Z23:AB23"/>
    <mergeCell ref="AC23:AE23"/>
    <mergeCell ref="AF23:AH23"/>
    <mergeCell ref="AI23:AK23"/>
    <mergeCell ref="AL23:AN23"/>
    <mergeCell ref="Z20:AB20"/>
    <mergeCell ref="AC20:AE20"/>
    <mergeCell ref="AF20:AH20"/>
    <mergeCell ref="AI20:AK20"/>
    <mergeCell ref="AL20:AN20"/>
    <mergeCell ref="Z21:AB21"/>
    <mergeCell ref="AC21:AE21"/>
    <mergeCell ref="AF21:AH21"/>
    <mergeCell ref="AI21:AK21"/>
    <mergeCell ref="AL21:AN21"/>
    <mergeCell ref="Z18:AB18"/>
    <mergeCell ref="AC18:AE18"/>
    <mergeCell ref="AF18:AH18"/>
    <mergeCell ref="AI18:AK18"/>
    <mergeCell ref="AL18:AN18"/>
    <mergeCell ref="Z19:AB19"/>
    <mergeCell ref="AC19:AE19"/>
    <mergeCell ref="AF19:AH19"/>
    <mergeCell ref="AI19:AK19"/>
    <mergeCell ref="AL19:AN19"/>
    <mergeCell ref="I36:L36"/>
    <mergeCell ref="M36:O36"/>
    <mergeCell ref="Q36:S36"/>
    <mergeCell ref="T36:V36"/>
    <mergeCell ref="W36:Y36"/>
    <mergeCell ref="I37:L37"/>
    <mergeCell ref="M37:O37"/>
    <mergeCell ref="Q37:S37"/>
    <mergeCell ref="T37:V37"/>
    <mergeCell ref="W37:Y37"/>
    <mergeCell ref="I25:L25"/>
    <mergeCell ref="M25:O25"/>
    <mergeCell ref="Q25:S25"/>
    <mergeCell ref="T25:V25"/>
    <mergeCell ref="I23:L23"/>
    <mergeCell ref="T32:V32"/>
    <mergeCell ref="W32:Y32"/>
    <mergeCell ref="T33:V33"/>
    <mergeCell ref="W33:Y33"/>
    <mergeCell ref="T26:V26"/>
    <mergeCell ref="W26:Y26"/>
    <mergeCell ref="Q28:S28"/>
    <mergeCell ref="T28:V28"/>
    <mergeCell ref="W28:Y28"/>
    <mergeCell ref="Q30:S30"/>
    <mergeCell ref="T30:V30"/>
    <mergeCell ref="W30:Y30"/>
    <mergeCell ref="Q29:S29"/>
    <mergeCell ref="T29:V29"/>
    <mergeCell ref="W29:Y29"/>
    <mergeCell ref="B31:G31"/>
    <mergeCell ref="M21:O21"/>
    <mergeCell ref="M22:O22"/>
    <mergeCell ref="M23:O23"/>
    <mergeCell ref="Q23:S23"/>
    <mergeCell ref="T23:V23"/>
    <mergeCell ref="W23:Y23"/>
    <mergeCell ref="Q22:S22"/>
    <mergeCell ref="T22:V22"/>
    <mergeCell ref="W22:Y22"/>
    <mergeCell ref="B23:G23"/>
    <mergeCell ref="B24:G24"/>
    <mergeCell ref="B25:G25"/>
    <mergeCell ref="I24:L24"/>
    <mergeCell ref="Q24:S24"/>
    <mergeCell ref="T24:V24"/>
    <mergeCell ref="W24:Y24"/>
    <mergeCell ref="W25:Y25"/>
    <mergeCell ref="I31:L31"/>
    <mergeCell ref="M31:O31"/>
    <mergeCell ref="Q31:S31"/>
    <mergeCell ref="T31:V31"/>
    <mergeCell ref="Q21:S21"/>
    <mergeCell ref="T21:V21"/>
    <mergeCell ref="B18:G18"/>
    <mergeCell ref="B19:G19"/>
    <mergeCell ref="B20:G20"/>
    <mergeCell ref="B21:G21"/>
    <mergeCell ref="B22:G22"/>
    <mergeCell ref="I21:L21"/>
    <mergeCell ref="I22:L22"/>
    <mergeCell ref="I18:L18"/>
    <mergeCell ref="I19:L19"/>
    <mergeCell ref="I20:L20"/>
    <mergeCell ref="M35:O35"/>
    <mergeCell ref="Q35:S35"/>
    <mergeCell ref="Q18:S18"/>
    <mergeCell ref="T18:V18"/>
    <mergeCell ref="W18:Y18"/>
    <mergeCell ref="W21:Y21"/>
    <mergeCell ref="M18:O18"/>
    <mergeCell ref="M19:O19"/>
    <mergeCell ref="M20:O20"/>
    <mergeCell ref="Q19:S19"/>
    <mergeCell ref="T19:V19"/>
    <mergeCell ref="W19:Y19"/>
    <mergeCell ref="Q20:S20"/>
    <mergeCell ref="T20:V20"/>
    <mergeCell ref="W20:Y20"/>
    <mergeCell ref="T34:V34"/>
    <mergeCell ref="W34:Y34"/>
    <mergeCell ref="W31:Y31"/>
    <mergeCell ref="M24:O24"/>
    <mergeCell ref="T35:V35"/>
    <mergeCell ref="W35:Y35"/>
    <mergeCell ref="Q38:S38"/>
    <mergeCell ref="T38:V38"/>
    <mergeCell ref="W38:Y38"/>
    <mergeCell ref="Z38:AB38"/>
    <mergeCell ref="AC38:AE38"/>
    <mergeCell ref="AF38:AH38"/>
    <mergeCell ref="AI38:AK38"/>
    <mergeCell ref="AL38:AN38"/>
    <mergeCell ref="B32:G32"/>
    <mergeCell ref="B33:G33"/>
    <mergeCell ref="B34:G34"/>
    <mergeCell ref="B35:G35"/>
    <mergeCell ref="B36:G36"/>
    <mergeCell ref="B37:G37"/>
    <mergeCell ref="Q32:S32"/>
    <mergeCell ref="Q33:S33"/>
    <mergeCell ref="M32:O32"/>
    <mergeCell ref="M33:O33"/>
    <mergeCell ref="I32:L32"/>
    <mergeCell ref="I33:L33"/>
    <mergeCell ref="I34:L34"/>
    <mergeCell ref="M34:O34"/>
    <mergeCell ref="Q34:S34"/>
    <mergeCell ref="I35:L35"/>
  </mergeCells>
  <conditionalFormatting sqref="T18:V18">
    <cfRule type="cellIs" dxfId="48" priority="42" operator="equal">
      <formula>$W$18</formula>
    </cfRule>
  </conditionalFormatting>
  <conditionalFormatting sqref="T19:V19">
    <cfRule type="cellIs" dxfId="47" priority="41" operator="equal">
      <formula>W19</formula>
    </cfRule>
  </conditionalFormatting>
  <conditionalFormatting sqref="T20:V20">
    <cfRule type="cellIs" dxfId="46" priority="40" operator="equal">
      <formula>W20</formula>
    </cfRule>
  </conditionalFormatting>
  <conditionalFormatting sqref="T21:V21">
    <cfRule type="cellIs" dxfId="45" priority="39" operator="equal">
      <formula>W21</formula>
    </cfRule>
  </conditionalFormatting>
  <conditionalFormatting sqref="T22:V22">
    <cfRule type="cellIs" dxfId="44" priority="38" operator="equal">
      <formula>W22</formula>
    </cfRule>
  </conditionalFormatting>
  <conditionalFormatting sqref="T23:V23">
    <cfRule type="cellIs" dxfId="43" priority="34" operator="equal">
      <formula>W23</formula>
    </cfRule>
  </conditionalFormatting>
  <conditionalFormatting sqref="T24:V24">
    <cfRule type="cellIs" dxfId="42" priority="33" operator="equal">
      <formula>W24</formula>
    </cfRule>
  </conditionalFormatting>
  <conditionalFormatting sqref="T25:V25">
    <cfRule type="cellIs" dxfId="41" priority="32" operator="equal">
      <formula>W25</formula>
    </cfRule>
  </conditionalFormatting>
  <conditionalFormatting sqref="T31:V31">
    <cfRule type="cellIs" dxfId="40" priority="31" operator="equal">
      <formula>W31</formula>
    </cfRule>
  </conditionalFormatting>
  <conditionalFormatting sqref="T32:V32">
    <cfRule type="cellIs" dxfId="39" priority="30" operator="equal">
      <formula>W32</formula>
    </cfRule>
  </conditionalFormatting>
  <conditionalFormatting sqref="T33:V33">
    <cfRule type="cellIs" dxfId="38" priority="29" operator="equal">
      <formula>W33</formula>
    </cfRule>
  </conditionalFormatting>
  <conditionalFormatting sqref="T34:V34">
    <cfRule type="cellIs" dxfId="37" priority="28" operator="equal">
      <formula>W34</formula>
    </cfRule>
  </conditionalFormatting>
  <conditionalFormatting sqref="T35:V35">
    <cfRule type="cellIs" dxfId="36" priority="27" operator="equal">
      <formula>W35</formula>
    </cfRule>
  </conditionalFormatting>
  <conditionalFormatting sqref="T36:V36">
    <cfRule type="cellIs" dxfId="35" priority="26" operator="equal">
      <formula>W36</formula>
    </cfRule>
  </conditionalFormatting>
  <conditionalFormatting sqref="T37:V37">
    <cfRule type="cellIs" dxfId="34" priority="7" operator="equal">
      <formula>W37</formula>
    </cfRule>
  </conditionalFormatting>
  <conditionalFormatting sqref="T26:V26">
    <cfRule type="cellIs" dxfId="33" priority="6" operator="equal">
      <formula>W26</formula>
    </cfRule>
  </conditionalFormatting>
  <conditionalFormatting sqref="T27:V27">
    <cfRule type="cellIs" dxfId="32" priority="5" operator="equal">
      <formula>W27</formula>
    </cfRule>
  </conditionalFormatting>
  <conditionalFormatting sqref="T28:V28">
    <cfRule type="cellIs" dxfId="31" priority="4" operator="equal">
      <formula>W28</formula>
    </cfRule>
  </conditionalFormatting>
  <conditionalFormatting sqref="T29:V29">
    <cfRule type="cellIs" dxfId="30" priority="3" operator="equal">
      <formula>W29</formula>
    </cfRule>
  </conditionalFormatting>
  <conditionalFormatting sqref="T30:V30">
    <cfRule type="cellIs" dxfId="29" priority="2" operator="equal">
      <formula>W30</formula>
    </cfRule>
  </conditionalFormatting>
  <dataValidations count="1">
    <dataValidation type="list" allowBlank="1" showInputMessage="1" showErrorMessage="1" sqref="H18:H38" xr:uid="{00000000-0002-0000-0300-000000000000}">
      <formula1>$AO$41:$AO$43</formula1>
    </dataValidation>
  </dataValidations>
  <pageMargins left="0.70866141732283472" right="0.31496062992125984" top="0.74803149606299213" bottom="0.74803149606299213" header="0.31496062992125984" footer="0.31496062992125984"/>
  <pageSetup paperSize="9" orientation="landscape" r:id="rId1"/>
  <headerFooter>
    <oddHeader>&amp;L&amp;8Anlage zur Regelung C-1810/12 des BMVg, Stand 03.2022&amp;R&amp;8LSWK, &amp;"Arial,Fett"Blatt 2</oddHeader>
    <oddFooter>&amp;R&amp;8Seite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R150"/>
  <sheetViews>
    <sheetView showGridLines="0" zoomScale="110" zoomScaleNormal="110" workbookViewId="0">
      <selection activeCell="H6" sqref="H6"/>
    </sheetView>
  </sheetViews>
  <sheetFormatPr baseColWidth="10" defaultColWidth="3.7109375" defaultRowHeight="12.75"/>
  <cols>
    <col min="1" max="8" width="3.7109375" style="28"/>
    <col min="9" max="9" width="3.7109375" style="28" customWidth="1"/>
    <col min="10" max="10" width="0.85546875" style="28" customWidth="1"/>
    <col min="11" max="18" width="3.7109375" style="28"/>
    <col min="19" max="19" width="0.85546875" style="28" customWidth="1"/>
    <col min="20" max="22" width="3.7109375" style="28"/>
    <col min="23" max="23" width="0.85546875" style="28" customWidth="1"/>
    <col min="24" max="26" width="3.7109375" style="28"/>
    <col min="27" max="27" width="2" style="28" customWidth="1"/>
    <col min="28" max="59" width="3.7109375" style="28"/>
    <col min="60" max="16384" width="3.7109375" style="27"/>
  </cols>
  <sheetData>
    <row r="1" spans="1:96" ht="12.75" customHeight="1">
      <c r="A1" s="148" t="s">
        <v>5999</v>
      </c>
      <c r="B1" s="148"/>
      <c r="C1" s="148"/>
      <c r="D1" s="148"/>
      <c r="E1" s="148"/>
      <c r="F1" s="148"/>
      <c r="G1" s="148"/>
      <c r="H1" s="148"/>
      <c r="I1" s="148"/>
      <c r="J1" s="148"/>
      <c r="K1" s="148"/>
      <c r="L1" s="148"/>
      <c r="M1" s="148"/>
      <c r="N1" s="148"/>
      <c r="O1" s="148"/>
      <c r="P1" s="148"/>
      <c r="Q1" s="148"/>
      <c r="R1" s="148"/>
      <c r="S1" s="148"/>
      <c r="T1" s="148"/>
      <c r="U1" s="148"/>
      <c r="V1" s="148"/>
      <c r="W1" s="148"/>
      <c r="X1" s="61"/>
      <c r="Y1" s="61"/>
      <c r="Z1" s="61"/>
      <c r="AA1" s="61"/>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row>
    <row r="2" spans="1:96" ht="12.75" customHeight="1">
      <c r="A2" s="148"/>
      <c r="B2" s="148"/>
      <c r="C2" s="148"/>
      <c r="D2" s="148"/>
      <c r="E2" s="148"/>
      <c r="F2" s="148"/>
      <c r="G2" s="148"/>
      <c r="H2" s="148"/>
      <c r="I2" s="148"/>
      <c r="J2" s="148"/>
      <c r="K2" s="148"/>
      <c r="L2" s="148"/>
      <c r="M2" s="148"/>
      <c r="N2" s="148"/>
      <c r="O2" s="148"/>
      <c r="P2" s="148"/>
      <c r="Q2" s="148"/>
      <c r="R2" s="148"/>
      <c r="S2" s="148"/>
      <c r="T2" s="148"/>
      <c r="U2" s="148"/>
      <c r="V2" s="148"/>
      <c r="W2" s="148"/>
      <c r="X2" s="61"/>
      <c r="Y2" s="61"/>
      <c r="Z2" s="61"/>
      <c r="AA2" s="61"/>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row>
    <row r="3" spans="1:96" ht="12.75" customHeight="1">
      <c r="A3" s="148"/>
      <c r="B3" s="148"/>
      <c r="C3" s="148"/>
      <c r="D3" s="148"/>
      <c r="E3" s="148"/>
      <c r="F3" s="148"/>
      <c r="G3" s="148"/>
      <c r="H3" s="148"/>
      <c r="I3" s="148"/>
      <c r="J3" s="148"/>
      <c r="K3" s="148"/>
      <c r="L3" s="148"/>
      <c r="M3" s="148"/>
      <c r="N3" s="148"/>
      <c r="O3" s="148"/>
      <c r="P3" s="148"/>
      <c r="Q3" s="148"/>
      <c r="R3" s="148"/>
      <c r="S3" s="148"/>
      <c r="T3" s="148"/>
      <c r="U3" s="148"/>
      <c r="V3" s="148"/>
      <c r="W3" s="148"/>
      <c r="X3" s="61"/>
      <c r="Y3" s="61"/>
      <c r="Z3" s="61"/>
      <c r="AA3" s="61"/>
      <c r="AB3" s="30"/>
      <c r="AC3" s="119"/>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row>
    <row r="4" spans="1:96" ht="12.7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row>
    <row r="5" spans="1:96" s="46" customFormat="1" ht="15" customHeight="1">
      <c r="A5" s="57" t="s">
        <v>5</v>
      </c>
      <c r="B5" s="42"/>
      <c r="C5" s="42"/>
      <c r="D5" s="42"/>
      <c r="E5" s="42"/>
      <c r="F5" s="42"/>
      <c r="G5" s="42"/>
      <c r="H5" s="42"/>
      <c r="I5" s="42"/>
      <c r="J5" s="42"/>
      <c r="K5" s="42"/>
      <c r="L5" s="42"/>
      <c r="M5" s="42"/>
      <c r="N5" s="42"/>
      <c r="O5" s="42"/>
      <c r="P5" s="42"/>
      <c r="Q5" s="42"/>
      <c r="R5" s="42"/>
      <c r="S5" s="42"/>
      <c r="T5" s="42"/>
      <c r="U5" s="42"/>
      <c r="V5" s="42"/>
      <c r="W5" s="42"/>
      <c r="X5" s="42"/>
      <c r="Y5" s="42"/>
      <c r="Z5" s="42"/>
      <c r="AA5" s="42"/>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row>
    <row r="6" spans="1:96" ht="12.75" customHeight="1">
      <c r="A6" s="37"/>
      <c r="B6" s="37"/>
      <c r="C6" s="37"/>
      <c r="D6" s="37"/>
      <c r="E6" s="37"/>
      <c r="F6" s="37"/>
      <c r="G6" s="37"/>
      <c r="H6" s="37"/>
      <c r="I6" s="37"/>
      <c r="J6" s="37"/>
      <c r="K6" s="37"/>
      <c r="L6" s="37"/>
      <c r="M6" s="37"/>
      <c r="N6" s="37"/>
      <c r="O6" s="37"/>
      <c r="P6" s="37"/>
      <c r="Q6" s="37"/>
      <c r="Y6" s="33"/>
      <c r="Z6" s="33"/>
      <c r="AA6" s="33"/>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row>
    <row r="7" spans="1:96" ht="12.75" customHeight="1">
      <c r="A7" s="37" t="s">
        <v>18</v>
      </c>
      <c r="B7" s="37"/>
      <c r="C7" s="37"/>
      <c r="D7" s="37"/>
      <c r="E7" s="37"/>
      <c r="F7" s="37"/>
      <c r="G7" s="37"/>
      <c r="H7" s="37"/>
      <c r="T7" s="239"/>
      <c r="U7" s="240"/>
      <c r="V7" s="240"/>
      <c r="W7" s="240"/>
      <c r="X7" s="240"/>
      <c r="Y7" s="240"/>
      <c r="Z7" s="241"/>
      <c r="AA7" s="33"/>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row>
    <row r="8" spans="1:96" ht="3" customHeight="1">
      <c r="A8" s="37"/>
      <c r="B8" s="37"/>
      <c r="C8" s="37"/>
      <c r="D8" s="37"/>
      <c r="E8" s="37"/>
      <c r="F8" s="37"/>
      <c r="G8" s="37"/>
      <c r="H8" s="37"/>
      <c r="T8" s="59"/>
      <c r="U8" s="37"/>
      <c r="V8" s="37"/>
      <c r="W8" s="37"/>
      <c r="X8" s="37"/>
      <c r="Y8" s="37"/>
      <c r="Z8" s="37"/>
      <c r="AA8" s="33"/>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row>
    <row r="9" spans="1:96" ht="12.75" customHeight="1">
      <c r="A9" s="37" t="s">
        <v>5949</v>
      </c>
      <c r="B9" s="37"/>
      <c r="C9" s="37"/>
      <c r="D9" s="37"/>
      <c r="E9" s="37"/>
      <c r="F9" s="37"/>
      <c r="G9" s="37"/>
      <c r="H9" s="37"/>
      <c r="T9" s="94" t="str">
        <f>IF(T7="","",VLOOKUP(T7,Liegenschaftsdaten!A2:G1651,2))</f>
        <v/>
      </c>
      <c r="U9" s="95"/>
      <c r="V9" s="95"/>
      <c r="W9" s="95"/>
      <c r="X9" s="95"/>
      <c r="Y9" s="95"/>
      <c r="Z9" s="96"/>
      <c r="AA9" s="33"/>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row>
    <row r="10" spans="1:96" ht="3" customHeight="1">
      <c r="A10" s="37"/>
      <c r="B10" s="37"/>
      <c r="C10" s="37"/>
      <c r="D10" s="37"/>
      <c r="E10" s="37"/>
      <c r="F10" s="37"/>
      <c r="G10" s="37"/>
      <c r="H10" s="37"/>
      <c r="N10" s="37"/>
      <c r="O10" s="37"/>
      <c r="T10" s="37"/>
      <c r="U10" s="37"/>
      <c r="V10" s="37"/>
      <c r="W10" s="37"/>
      <c r="X10" s="37"/>
      <c r="Y10" s="37"/>
      <c r="Z10" s="37"/>
      <c r="AA10" s="33"/>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row>
    <row r="11" spans="1:96" ht="12.75" customHeight="1">
      <c r="A11" s="41" t="s">
        <v>5947</v>
      </c>
      <c r="B11" s="37"/>
      <c r="C11" s="37"/>
      <c r="D11" s="37"/>
      <c r="E11" s="37"/>
      <c r="F11" s="37"/>
      <c r="G11" s="37"/>
      <c r="H11" s="37"/>
      <c r="T11" s="94" t="str">
        <f>IF(T7="","",VLOOKUP(T7,Liegenschaftsdaten!A2:G1652,3))</f>
        <v/>
      </c>
      <c r="U11" s="95"/>
      <c r="V11" s="95"/>
      <c r="W11" s="95"/>
      <c r="X11" s="95"/>
      <c r="Y11" s="95"/>
      <c r="Z11" s="96"/>
      <c r="AA11" s="33"/>
      <c r="AB11" s="58"/>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row>
    <row r="12" spans="1:96" ht="3" customHeight="1">
      <c r="A12" s="41"/>
      <c r="B12" s="37"/>
      <c r="C12" s="37"/>
      <c r="D12" s="37"/>
      <c r="E12" s="37"/>
      <c r="F12" s="37"/>
      <c r="G12" s="37"/>
      <c r="H12" s="37"/>
      <c r="N12" s="37"/>
      <c r="O12" s="37"/>
      <c r="T12" s="37"/>
      <c r="U12" s="37"/>
      <c r="V12" s="37"/>
      <c r="W12" s="37"/>
      <c r="X12" s="37"/>
      <c r="Y12" s="37"/>
      <c r="Z12" s="37"/>
      <c r="AA12" s="33"/>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row>
    <row r="13" spans="1:96" ht="12.75" customHeight="1">
      <c r="A13" s="37" t="s">
        <v>17</v>
      </c>
      <c r="B13" s="37"/>
      <c r="C13" s="37"/>
      <c r="D13" s="37"/>
      <c r="E13" s="37"/>
      <c r="F13" s="37"/>
      <c r="G13" s="37"/>
      <c r="H13" s="37"/>
      <c r="T13" s="94" t="str">
        <f>IF(T7="","",VLOOKUP(T7,Liegenschaftsdaten!A2:G1651,4))</f>
        <v/>
      </c>
      <c r="U13" s="95"/>
      <c r="V13" s="95"/>
      <c r="W13" s="95"/>
      <c r="X13" s="95"/>
      <c r="Y13" s="95"/>
      <c r="Z13" s="96"/>
      <c r="AA13" s="33"/>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row>
    <row r="14" spans="1:96" ht="3" customHeight="1">
      <c r="A14" s="37"/>
      <c r="B14" s="37"/>
      <c r="C14" s="37"/>
      <c r="D14" s="37"/>
      <c r="E14" s="37"/>
      <c r="F14" s="37"/>
      <c r="G14" s="37"/>
      <c r="H14" s="37"/>
      <c r="N14" s="37"/>
      <c r="O14" s="37"/>
      <c r="T14" s="37"/>
      <c r="U14" s="37"/>
      <c r="V14" s="37"/>
      <c r="W14" s="37"/>
      <c r="X14" s="37"/>
      <c r="Y14" s="37"/>
      <c r="Z14" s="37"/>
      <c r="AA14" s="33"/>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row>
    <row r="15" spans="1:96" ht="12.75" customHeight="1">
      <c r="A15" s="37" t="s">
        <v>5945</v>
      </c>
      <c r="B15" s="37"/>
      <c r="C15" s="37"/>
      <c r="D15" s="37"/>
      <c r="E15" s="37"/>
      <c r="F15" s="37"/>
      <c r="G15" s="37"/>
      <c r="H15" s="37"/>
      <c r="T15" s="94" t="str">
        <f>IF(T7="","",CONCATENATE(VLOOKUP(T7,Liegenschaftsdaten!A2:G1651,5)," ",VLOOKUP(T7,Liegenschaftsdaten!A2:G1651,6)))</f>
        <v/>
      </c>
      <c r="U15" s="95"/>
      <c r="V15" s="95"/>
      <c r="W15" s="95"/>
      <c r="X15" s="95"/>
      <c r="Y15" s="95"/>
      <c r="Z15" s="96"/>
      <c r="AA15" s="33"/>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row>
    <row r="16" spans="1:96" ht="3" customHeight="1">
      <c r="A16" s="37"/>
      <c r="B16" s="37"/>
      <c r="C16" s="37"/>
      <c r="D16" s="37"/>
      <c r="E16" s="37"/>
      <c r="F16" s="37"/>
      <c r="G16" s="37"/>
      <c r="H16" s="37"/>
      <c r="N16" s="37"/>
      <c r="O16" s="37"/>
      <c r="T16" s="37"/>
      <c r="U16" s="37"/>
      <c r="V16" s="37"/>
      <c r="W16" s="37"/>
      <c r="X16" s="37"/>
      <c r="Y16" s="37"/>
      <c r="Z16" s="37"/>
      <c r="AA16" s="33"/>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row>
    <row r="17" spans="1:96" ht="12.75" customHeight="1">
      <c r="A17" s="37" t="s">
        <v>5948</v>
      </c>
      <c r="B17" s="37"/>
      <c r="C17" s="37"/>
      <c r="D17" s="37"/>
      <c r="E17" s="37"/>
      <c r="F17" s="37"/>
      <c r="G17" s="37"/>
      <c r="H17" s="37"/>
      <c r="T17" s="94" t="str">
        <f>IF(T7="","",VLOOKUP(T7,Liegenschaftsdaten!A2:G1651,7))</f>
        <v/>
      </c>
      <c r="U17" s="95"/>
      <c r="V17" s="95"/>
      <c r="W17" s="95"/>
      <c r="X17" s="95"/>
      <c r="Y17" s="95"/>
      <c r="Z17" s="96"/>
      <c r="AA17" s="33"/>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row>
    <row r="18" spans="1:96" ht="12.75" customHeight="1">
      <c r="V18" s="37"/>
      <c r="W18" s="37"/>
      <c r="X18" s="37"/>
      <c r="Y18" s="33"/>
      <c r="Z18" s="33"/>
      <c r="AA18" s="33"/>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row>
    <row r="19" spans="1:96" s="46" customFormat="1" ht="15" customHeight="1">
      <c r="A19" s="57" t="s">
        <v>5946</v>
      </c>
      <c r="B19" s="42"/>
      <c r="C19" s="42"/>
      <c r="D19" s="42"/>
      <c r="E19" s="42"/>
      <c r="F19" s="42"/>
      <c r="G19" s="42"/>
      <c r="H19" s="42"/>
      <c r="I19" s="42"/>
      <c r="J19" s="42"/>
      <c r="K19" s="42"/>
      <c r="L19" s="42"/>
      <c r="M19" s="57"/>
      <c r="N19" s="42"/>
      <c r="O19" s="42"/>
      <c r="P19" s="42"/>
      <c r="Q19" s="42"/>
      <c r="R19" s="42"/>
      <c r="S19" s="42"/>
      <c r="T19" s="42"/>
      <c r="U19" s="42"/>
      <c r="V19" s="42"/>
      <c r="W19" s="42"/>
      <c r="X19" s="42"/>
      <c r="Y19" s="42"/>
      <c r="Z19" s="42"/>
      <c r="AA19" s="42"/>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row>
    <row r="20" spans="1:96" ht="12.75" customHeight="1">
      <c r="A20" s="37"/>
      <c r="B20" s="37"/>
      <c r="C20" s="37"/>
      <c r="D20" s="37"/>
      <c r="E20" s="37"/>
      <c r="F20" s="37"/>
      <c r="G20" s="37"/>
      <c r="H20" s="37"/>
      <c r="I20" s="37"/>
      <c r="J20" s="37"/>
      <c r="K20" s="37"/>
      <c r="L20" s="37"/>
      <c r="M20" s="37"/>
      <c r="N20" s="37"/>
      <c r="S20" s="37"/>
      <c r="T20" s="41"/>
      <c r="Y20" s="33"/>
      <c r="Z20" s="33"/>
      <c r="AA20" s="33"/>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row>
    <row r="21" spans="1:96" ht="12.75" customHeight="1">
      <c r="A21" s="37" t="s">
        <v>6000</v>
      </c>
      <c r="B21" s="37"/>
      <c r="C21" s="37"/>
      <c r="D21" s="37"/>
      <c r="E21" s="37"/>
      <c r="F21" s="37"/>
      <c r="G21" s="37"/>
      <c r="H21" s="37"/>
      <c r="I21" s="37"/>
      <c r="J21" s="37"/>
      <c r="K21" s="37"/>
      <c r="L21" s="37"/>
      <c r="M21" s="37"/>
      <c r="N21" s="37"/>
      <c r="O21" s="37"/>
      <c r="T21" s="242"/>
      <c r="U21" s="243"/>
      <c r="V21" s="244"/>
      <c r="W21" s="37"/>
      <c r="X21" s="41"/>
      <c r="Y21" s="41"/>
      <c r="AA21" s="33"/>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row>
    <row r="22" spans="1:96" ht="3" customHeight="1">
      <c r="A22" s="37"/>
      <c r="B22" s="37"/>
      <c r="C22" s="37"/>
      <c r="D22" s="37"/>
      <c r="E22" s="37"/>
      <c r="F22" s="37"/>
      <c r="G22" s="37"/>
      <c r="H22" s="37"/>
      <c r="I22" s="37"/>
      <c r="J22" s="37"/>
      <c r="K22" s="37"/>
      <c r="L22" s="37"/>
      <c r="M22" s="37"/>
      <c r="N22" s="37"/>
      <c r="O22" s="37"/>
      <c r="T22" s="37"/>
      <c r="U22" s="37"/>
      <c r="V22" s="37"/>
      <c r="W22" s="37"/>
      <c r="X22" s="41"/>
      <c r="AA22" s="33"/>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row>
    <row r="23" spans="1:96" ht="12.75" customHeight="1">
      <c r="A23" s="37" t="s">
        <v>5971</v>
      </c>
      <c r="F23" s="37"/>
      <c r="R23" s="51" t="s">
        <v>6010</v>
      </c>
      <c r="T23" s="245"/>
      <c r="U23" s="246"/>
      <c r="V23" s="246"/>
      <c r="W23" s="246"/>
      <c r="X23" s="246"/>
      <c r="Y23" s="246"/>
      <c r="Z23" s="247"/>
      <c r="AA23" s="33"/>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row>
    <row r="24" spans="1:96" ht="3" customHeight="1">
      <c r="B24" s="37"/>
      <c r="C24" s="37"/>
      <c r="D24" s="37"/>
      <c r="E24" s="37"/>
      <c r="F24" s="37"/>
      <c r="G24" s="37"/>
      <c r="H24" s="37"/>
      <c r="I24" s="37"/>
      <c r="J24" s="37"/>
      <c r="K24" s="37"/>
      <c r="L24" s="37"/>
      <c r="M24" s="37"/>
      <c r="N24" s="51"/>
      <c r="U24" s="55"/>
      <c r="V24" s="55"/>
      <c r="W24" s="55"/>
      <c r="X24" s="55"/>
      <c r="Y24" s="55"/>
      <c r="Z24" s="54"/>
      <c r="AA24" s="33"/>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row>
    <row r="25" spans="1:96" ht="12.75" customHeight="1">
      <c r="A25" s="56" t="s">
        <v>5972</v>
      </c>
      <c r="N25" s="27"/>
      <c r="R25" s="81" t="s">
        <v>5973</v>
      </c>
      <c r="T25" s="242"/>
      <c r="U25" s="243"/>
      <c r="V25" s="244"/>
      <c r="AA25" s="33"/>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row>
    <row r="26" spans="1:96" ht="12.75" customHeight="1">
      <c r="A26" s="27"/>
      <c r="B26" s="37"/>
      <c r="C26" s="37"/>
      <c r="D26" s="37"/>
      <c r="E26" s="37"/>
      <c r="F26" s="37"/>
      <c r="G26" s="37"/>
      <c r="H26" s="37"/>
      <c r="I26" s="37"/>
      <c r="J26" s="37"/>
      <c r="K26" s="37"/>
      <c r="L26" s="37"/>
      <c r="M26" s="37"/>
      <c r="N26" s="37"/>
      <c r="O26" s="37"/>
      <c r="T26" s="37"/>
      <c r="U26" s="37"/>
      <c r="V26" s="37"/>
      <c r="W26" s="37"/>
      <c r="X26" s="37"/>
      <c r="Y26" s="37"/>
      <c r="Z26" s="37"/>
      <c r="AA26" s="33"/>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row>
    <row r="27" spans="1:96" ht="3" customHeight="1">
      <c r="AA27" s="33"/>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row>
    <row r="28" spans="1:96" ht="12.75" customHeight="1">
      <c r="A28" s="37" t="s">
        <v>5984</v>
      </c>
      <c r="B28" s="37"/>
      <c r="C28" s="37"/>
      <c r="D28" s="37"/>
      <c r="E28" s="37"/>
      <c r="F28" s="37"/>
      <c r="G28" s="37"/>
      <c r="H28" s="37"/>
      <c r="I28" s="37"/>
      <c r="J28" s="37"/>
      <c r="K28" s="37"/>
      <c r="L28" s="37"/>
      <c r="M28" s="37"/>
      <c r="R28" s="51" t="s">
        <v>6010</v>
      </c>
      <c r="T28" s="179" t="str">
        <f>IF(T23="","",V28/T23)</f>
        <v/>
      </c>
      <c r="U28" s="180"/>
      <c r="V28" s="181">
        <f>IF(SUM(T46:W55)=0,0,SUM(T46:W55))</f>
        <v>0</v>
      </c>
      <c r="W28" s="182"/>
      <c r="X28" s="182"/>
      <c r="Y28" s="182"/>
      <c r="Z28" s="183"/>
      <c r="AA28" s="33"/>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row>
    <row r="29" spans="1:96" ht="3" customHeight="1">
      <c r="A29" s="37"/>
      <c r="B29" s="37"/>
      <c r="C29" s="37"/>
      <c r="D29" s="37"/>
      <c r="E29" s="37"/>
      <c r="F29" s="37"/>
      <c r="G29" s="37"/>
      <c r="H29" s="37"/>
      <c r="I29" s="37"/>
      <c r="J29" s="37"/>
      <c r="K29" s="37"/>
      <c r="L29" s="37"/>
      <c r="M29" s="37"/>
      <c r="R29" s="51"/>
      <c r="T29" s="123"/>
      <c r="U29" s="123"/>
      <c r="V29" s="55"/>
      <c r="W29" s="55"/>
      <c r="X29" s="55"/>
      <c r="Y29" s="54"/>
      <c r="Z29" s="98"/>
      <c r="AA29" s="33"/>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row>
    <row r="30" spans="1:96" ht="12.75" customHeight="1">
      <c r="A30" s="37" t="s">
        <v>5985</v>
      </c>
      <c r="B30" s="37"/>
      <c r="C30" s="37"/>
      <c r="D30" s="37"/>
      <c r="E30" s="37"/>
      <c r="F30" s="37"/>
      <c r="G30" s="37"/>
      <c r="H30" s="37"/>
      <c r="I30" s="37"/>
      <c r="J30" s="37"/>
      <c r="K30" s="37"/>
      <c r="L30" s="37"/>
      <c r="M30" s="37"/>
      <c r="R30" s="51" t="s">
        <v>6010</v>
      </c>
      <c r="T30" s="179" t="str">
        <f>IF(T23="","",V30/T23)</f>
        <v/>
      </c>
      <c r="U30" s="180"/>
      <c r="V30" s="181">
        <f>IF(V28="",0,SUM(T58:W66)+V28)</f>
        <v>0</v>
      </c>
      <c r="W30" s="182"/>
      <c r="X30" s="182"/>
      <c r="Y30" s="182"/>
      <c r="Z30" s="183"/>
      <c r="AA30" s="33"/>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row>
    <row r="31" spans="1:96" ht="3" customHeight="1">
      <c r="A31" s="37"/>
      <c r="B31" s="37"/>
      <c r="C31" s="37"/>
      <c r="D31" s="37"/>
      <c r="E31" s="37"/>
      <c r="F31" s="37"/>
      <c r="G31" s="37"/>
      <c r="H31" s="37"/>
      <c r="I31" s="37"/>
      <c r="J31" s="37"/>
      <c r="K31" s="37"/>
      <c r="L31" s="37"/>
      <c r="M31" s="37"/>
      <c r="R31" s="51"/>
      <c r="T31" s="55"/>
      <c r="U31" s="55"/>
      <c r="V31" s="55"/>
      <c r="W31" s="55"/>
      <c r="X31" s="55"/>
      <c r="Y31" s="54"/>
      <c r="Z31" s="97"/>
      <c r="AA31" s="33"/>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row>
    <row r="32" spans="1:96" ht="12.75" customHeight="1">
      <c r="A32" s="37" t="s">
        <v>6011</v>
      </c>
      <c r="B32" s="37"/>
      <c r="C32" s="37"/>
      <c r="D32" s="37"/>
      <c r="E32" s="37"/>
      <c r="F32" s="37"/>
      <c r="H32" s="37"/>
      <c r="I32" s="37"/>
      <c r="J32" s="37"/>
      <c r="K32" s="37"/>
      <c r="L32" s="37"/>
      <c r="M32" s="37"/>
      <c r="R32" s="51" t="s">
        <v>6010</v>
      </c>
      <c r="T32" s="176">
        <f>'Blanko-LSWK-Blatt2'!P9</f>
        <v>0</v>
      </c>
      <c r="U32" s="177"/>
      <c r="V32" s="177"/>
      <c r="W32" s="177"/>
      <c r="X32" s="177"/>
      <c r="Y32" s="177"/>
      <c r="Z32" s="178"/>
      <c r="AA32" s="33"/>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row>
    <row r="33" spans="1:96" ht="3" customHeight="1">
      <c r="A33" s="37"/>
      <c r="B33" s="37"/>
      <c r="C33" s="37"/>
      <c r="D33" s="37"/>
      <c r="E33" s="37"/>
      <c r="F33" s="37"/>
      <c r="G33" s="37"/>
      <c r="H33" s="37"/>
      <c r="I33" s="37"/>
      <c r="J33" s="37"/>
      <c r="K33" s="37"/>
      <c r="L33" s="37"/>
      <c r="M33" s="37"/>
      <c r="R33" s="51"/>
      <c r="T33" s="53"/>
      <c r="U33" s="53"/>
      <c r="V33" s="53"/>
      <c r="W33" s="53"/>
      <c r="X33" s="53"/>
      <c r="Y33" s="52"/>
      <c r="Z33" s="52"/>
      <c r="AA33" s="33"/>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row>
    <row r="34" spans="1:96" ht="12.75" customHeight="1">
      <c r="A34" s="37" t="s">
        <v>6012</v>
      </c>
      <c r="B34" s="37"/>
      <c r="C34" s="37"/>
      <c r="D34" s="37"/>
      <c r="E34" s="37"/>
      <c r="F34" s="37"/>
      <c r="G34" s="37"/>
      <c r="H34" s="37"/>
      <c r="I34" s="37"/>
      <c r="J34" s="37"/>
      <c r="K34" s="37"/>
      <c r="L34" s="37"/>
      <c r="M34" s="37"/>
      <c r="R34" s="51" t="s">
        <v>6010</v>
      </c>
      <c r="T34" s="176">
        <f>'Blanko-LSWK-Blatt2'!P11</f>
        <v>0</v>
      </c>
      <c r="U34" s="177"/>
      <c r="V34" s="177"/>
      <c r="W34" s="177"/>
      <c r="X34" s="177"/>
      <c r="Y34" s="177"/>
      <c r="Z34" s="178"/>
      <c r="AA34" s="33"/>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row>
    <row r="35" spans="1:96" ht="3.75" customHeight="1">
      <c r="A35" s="37"/>
      <c r="B35" s="37"/>
      <c r="C35" s="37"/>
      <c r="D35" s="37"/>
      <c r="E35" s="37"/>
      <c r="F35" s="37"/>
      <c r="G35" s="37"/>
      <c r="H35" s="37"/>
      <c r="I35" s="37"/>
      <c r="J35" s="37"/>
      <c r="K35" s="37"/>
      <c r="L35" s="37"/>
      <c r="M35" s="37"/>
      <c r="R35" s="51"/>
      <c r="AA35" s="33"/>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row>
    <row r="36" spans="1:96" ht="12.75" customHeight="1">
      <c r="A36" s="37" t="s">
        <v>5977</v>
      </c>
      <c r="B36" s="37"/>
      <c r="C36" s="37"/>
      <c r="D36" s="37"/>
      <c r="E36" s="37"/>
      <c r="F36" s="37"/>
      <c r="G36" s="37"/>
      <c r="H36" s="37"/>
      <c r="I36" s="37"/>
      <c r="J36" s="37"/>
      <c r="K36" s="37"/>
      <c r="L36" s="37"/>
      <c r="M36" s="37"/>
      <c r="R36" s="51" t="s">
        <v>6010</v>
      </c>
      <c r="T36" s="176">
        <f>IF(ISTEXT(T32),V30,V30-T32-T34)</f>
        <v>0</v>
      </c>
      <c r="U36" s="177"/>
      <c r="V36" s="177"/>
      <c r="W36" s="177"/>
      <c r="X36" s="177"/>
      <c r="Y36" s="177"/>
      <c r="Z36" s="178"/>
      <c r="AA36" s="33"/>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row>
    <row r="37" spans="1:96" ht="12.75" customHeight="1">
      <c r="O37" s="51"/>
      <c r="Y37" s="33"/>
      <c r="Z37" s="33"/>
      <c r="AA37" s="33"/>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row>
    <row r="38" spans="1:96" s="46" customFormat="1" ht="15" customHeight="1">
      <c r="A38" s="50" t="s">
        <v>5980</v>
      </c>
      <c r="B38" s="47"/>
      <c r="C38" s="47"/>
      <c r="D38" s="42"/>
      <c r="E38" s="42"/>
      <c r="F38" s="42"/>
      <c r="G38" s="42"/>
      <c r="H38" s="42"/>
      <c r="I38" s="42"/>
      <c r="J38" s="42"/>
      <c r="K38" s="42"/>
      <c r="L38" s="42"/>
      <c r="M38" s="42"/>
      <c r="N38" s="42"/>
      <c r="O38" s="42"/>
      <c r="P38" s="42"/>
      <c r="Q38" s="42"/>
      <c r="R38" s="42"/>
      <c r="S38" s="42"/>
      <c r="T38" s="42"/>
      <c r="U38" s="42"/>
      <c r="V38" s="42"/>
      <c r="W38" s="42"/>
      <c r="X38" s="42"/>
      <c r="Y38" s="42"/>
      <c r="Z38" s="42"/>
      <c r="AA38" s="42"/>
      <c r="AB38" s="45"/>
      <c r="AC38" s="45"/>
      <c r="AD38" s="30"/>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row>
    <row r="39" spans="1:96" ht="12.7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c r="Y39" s="33"/>
      <c r="Z39" s="33"/>
      <c r="AA39" s="33"/>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row>
    <row r="40" spans="1:96" ht="12.75" customHeight="1">
      <c r="A40" s="37"/>
      <c r="B40" s="49" t="s">
        <v>20</v>
      </c>
      <c r="C40" s="49"/>
      <c r="D40" s="49"/>
      <c r="E40" s="49"/>
      <c r="F40" s="49"/>
      <c r="G40" s="49"/>
      <c r="H40" s="49"/>
      <c r="I40" s="49"/>
      <c r="K40" s="49" t="s">
        <v>5957</v>
      </c>
      <c r="L40" s="37"/>
      <c r="N40" s="49"/>
      <c r="O40" s="49"/>
      <c r="P40" s="49"/>
      <c r="Q40" s="49"/>
      <c r="R40" s="49"/>
      <c r="S40" s="49"/>
      <c r="T40" s="49" t="s">
        <v>5968</v>
      </c>
      <c r="U40" s="37"/>
      <c r="V40" s="37"/>
      <c r="W40" s="37"/>
      <c r="X40" s="37"/>
      <c r="Y40" s="33"/>
      <c r="Z40" s="33"/>
      <c r="AA40" s="33"/>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row>
    <row r="41" spans="1:96" ht="12.75" customHeight="1">
      <c r="A41" s="37"/>
      <c r="B41" s="27"/>
      <c r="C41" s="27"/>
      <c r="D41" s="27"/>
      <c r="E41" s="27"/>
      <c r="F41" s="27"/>
      <c r="G41" s="27"/>
      <c r="H41" s="27"/>
      <c r="I41" s="27"/>
      <c r="J41" s="27"/>
      <c r="K41" s="27"/>
      <c r="L41" s="27"/>
      <c r="M41" s="27"/>
      <c r="N41" s="27"/>
      <c r="O41" s="27"/>
      <c r="P41" s="27"/>
      <c r="Q41" s="27"/>
      <c r="R41" s="27"/>
      <c r="S41" s="27"/>
      <c r="T41" s="63" t="s">
        <v>5969</v>
      </c>
      <c r="U41" s="49"/>
      <c r="V41" s="49"/>
      <c r="X41" s="28" t="s">
        <v>5975</v>
      </c>
      <c r="Y41" s="33"/>
      <c r="Z41" s="33"/>
      <c r="AA41" s="33"/>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row>
    <row r="42" spans="1:96" ht="12.75" customHeight="1">
      <c r="A42" s="37"/>
      <c r="B42" s="37"/>
      <c r="C42" s="37"/>
      <c r="D42" s="37"/>
      <c r="E42" s="37"/>
      <c r="F42" s="37"/>
      <c r="G42" s="37"/>
      <c r="H42" s="37"/>
      <c r="I42" s="37"/>
      <c r="J42" s="37"/>
      <c r="K42" s="37"/>
      <c r="L42" s="37"/>
      <c r="M42" s="37"/>
      <c r="N42" s="37"/>
      <c r="O42" s="37"/>
      <c r="P42" s="37"/>
      <c r="Q42" s="37"/>
      <c r="R42" s="37"/>
      <c r="S42" s="37"/>
      <c r="U42" s="37"/>
      <c r="V42" s="37"/>
      <c r="W42" s="37"/>
      <c r="X42" s="28" t="s">
        <v>5976</v>
      </c>
      <c r="Y42" s="33"/>
      <c r="Z42" s="33"/>
      <c r="AA42" s="33"/>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row>
    <row r="43" spans="1:96" s="46" customFormat="1" ht="12.75" customHeight="1">
      <c r="T43" s="39" t="s">
        <v>6010</v>
      </c>
      <c r="X43" s="39" t="s">
        <v>6010</v>
      </c>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row>
    <row r="44" spans="1:96" ht="12.75" customHeight="1">
      <c r="A44" s="48" t="s">
        <v>5983</v>
      </c>
      <c r="B44" s="47"/>
      <c r="C44" s="47"/>
      <c r="D44" s="42"/>
      <c r="E44" s="42"/>
      <c r="F44" s="42"/>
      <c r="G44" s="42"/>
      <c r="H44" s="42"/>
      <c r="I44" s="42"/>
      <c r="J44" s="42"/>
      <c r="K44" s="42"/>
      <c r="L44" s="42"/>
      <c r="M44" s="42"/>
      <c r="N44" s="42"/>
      <c r="O44" s="42"/>
      <c r="P44" s="42"/>
      <c r="Q44" s="42"/>
      <c r="R44" s="42"/>
      <c r="S44" s="42"/>
      <c r="T44" s="42"/>
      <c r="U44" s="42"/>
      <c r="V44" s="42"/>
      <c r="W44" s="42"/>
      <c r="X44" s="42"/>
      <c r="Y44" s="42"/>
      <c r="Z44" s="42"/>
      <c r="AA44" s="42"/>
      <c r="AB44" s="30"/>
      <c r="AC44" s="30"/>
      <c r="AD44" s="30"/>
      <c r="AE44" s="99"/>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row>
    <row r="45" spans="1:96" ht="12.75" customHeight="1">
      <c r="A45" s="33"/>
      <c r="B45" s="33"/>
      <c r="C45" s="33"/>
      <c r="D45" s="41"/>
      <c r="E45" s="41"/>
      <c r="F45" s="41"/>
      <c r="G45" s="41"/>
      <c r="H45" s="41"/>
      <c r="I45" s="41"/>
      <c r="J45" s="41"/>
      <c r="K45" s="41"/>
      <c r="L45" s="41"/>
      <c r="M45" s="41"/>
      <c r="N45" s="41"/>
      <c r="O45" s="41"/>
      <c r="P45" s="41"/>
      <c r="Q45" s="41"/>
      <c r="R45" s="41"/>
      <c r="S45" s="41"/>
      <c r="T45" s="41"/>
      <c r="U45" s="41"/>
      <c r="V45" s="41"/>
      <c r="W45" s="41"/>
      <c r="X45" s="41"/>
      <c r="Y45" s="33"/>
      <c r="Z45" s="33"/>
      <c r="AA45" s="33"/>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row>
    <row r="46" spans="1:96" ht="12.75" customHeight="1">
      <c r="A46" s="39">
        <v>1</v>
      </c>
      <c r="B46" s="233"/>
      <c r="C46" s="234"/>
      <c r="D46" s="234"/>
      <c r="E46" s="234"/>
      <c r="F46" s="234"/>
      <c r="G46" s="234"/>
      <c r="H46" s="234"/>
      <c r="I46" s="235"/>
      <c r="K46" s="233"/>
      <c r="L46" s="234"/>
      <c r="M46" s="234"/>
      <c r="N46" s="234"/>
      <c r="O46" s="234"/>
      <c r="P46" s="234"/>
      <c r="Q46" s="234"/>
      <c r="R46" s="235"/>
      <c r="S46" s="37"/>
      <c r="T46" s="236"/>
      <c r="U46" s="237"/>
      <c r="V46" s="238"/>
      <c r="W46" s="41"/>
      <c r="X46" s="164" t="str">
        <f>IF(T46=0,"",'Blanko-LSWK-Blatt2'!Q38)</f>
        <v/>
      </c>
      <c r="Y46" s="165"/>
      <c r="Z46" s="166"/>
      <c r="AA46" s="33"/>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row>
    <row r="47" spans="1:96" ht="3" customHeight="1">
      <c r="A47" s="39"/>
      <c r="B47" s="34"/>
      <c r="C47" s="34"/>
      <c r="D47" s="34"/>
      <c r="E47" s="34"/>
      <c r="F47" s="34"/>
      <c r="G47" s="34"/>
      <c r="H47" s="34"/>
      <c r="I47" s="34"/>
      <c r="K47" s="38"/>
      <c r="L47" s="37"/>
      <c r="M47" s="37"/>
      <c r="N47" s="37"/>
      <c r="O47" s="37"/>
      <c r="P47" s="37"/>
      <c r="Q47" s="37"/>
      <c r="R47" s="37"/>
      <c r="S47" s="37"/>
      <c r="T47" s="36"/>
      <c r="U47" s="36"/>
      <c r="V47" s="36"/>
      <c r="W47" s="41"/>
      <c r="Y47" s="33"/>
      <c r="Z47" s="33"/>
      <c r="AA47" s="33"/>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row>
    <row r="48" spans="1:96" ht="12.75" customHeight="1">
      <c r="A48" s="39">
        <v>2</v>
      </c>
      <c r="B48" s="233"/>
      <c r="C48" s="234"/>
      <c r="D48" s="234"/>
      <c r="E48" s="234"/>
      <c r="F48" s="234"/>
      <c r="G48" s="234"/>
      <c r="H48" s="234"/>
      <c r="I48" s="235"/>
      <c r="K48" s="233"/>
      <c r="L48" s="234"/>
      <c r="M48" s="234"/>
      <c r="N48" s="234"/>
      <c r="O48" s="234"/>
      <c r="P48" s="234"/>
      <c r="Q48" s="234"/>
      <c r="R48" s="235"/>
      <c r="S48" s="37"/>
      <c r="T48" s="236"/>
      <c r="U48" s="237"/>
      <c r="V48" s="238"/>
      <c r="W48" s="41"/>
      <c r="X48" s="164" t="str">
        <f>IF(T48=0,"",'Blanko-LSWK-Blatt2'!T38)</f>
        <v/>
      </c>
      <c r="Y48" s="165"/>
      <c r="Z48" s="166"/>
      <c r="AA48" s="33"/>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row>
    <row r="49" spans="1:96" ht="3" customHeight="1">
      <c r="A49" s="39"/>
      <c r="B49" s="34"/>
      <c r="C49" s="34"/>
      <c r="D49" s="34"/>
      <c r="E49" s="34"/>
      <c r="F49" s="34"/>
      <c r="G49" s="34"/>
      <c r="H49" s="34"/>
      <c r="I49" s="34"/>
      <c r="K49" s="38"/>
      <c r="L49" s="37"/>
      <c r="M49" s="37"/>
      <c r="N49" s="37"/>
      <c r="O49" s="37"/>
      <c r="P49" s="37"/>
      <c r="Q49" s="37"/>
      <c r="R49" s="37"/>
      <c r="S49" s="37"/>
      <c r="T49" s="36"/>
      <c r="U49" s="36"/>
      <c r="V49" s="36"/>
      <c r="W49" s="36"/>
      <c r="Y49" s="33"/>
      <c r="Z49" s="33"/>
      <c r="AA49" s="33"/>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row>
    <row r="50" spans="1:96" s="29" customFormat="1" ht="12.75" customHeight="1">
      <c r="A50" s="39">
        <v>3</v>
      </c>
      <c r="B50" s="233"/>
      <c r="C50" s="234"/>
      <c r="D50" s="234"/>
      <c r="E50" s="234"/>
      <c r="F50" s="234"/>
      <c r="G50" s="234"/>
      <c r="H50" s="234"/>
      <c r="I50" s="235"/>
      <c r="J50" s="28"/>
      <c r="K50" s="233"/>
      <c r="L50" s="234"/>
      <c r="M50" s="234"/>
      <c r="N50" s="234"/>
      <c r="O50" s="234"/>
      <c r="P50" s="234"/>
      <c r="Q50" s="234"/>
      <c r="R50" s="235"/>
      <c r="S50" s="37"/>
      <c r="T50" s="236"/>
      <c r="U50" s="237"/>
      <c r="V50" s="238"/>
      <c r="W50" s="41"/>
      <c r="X50" s="164" t="str">
        <f>IF(T50=0,"",'Blanko-LSWK-Blatt2'!W38)</f>
        <v/>
      </c>
      <c r="Y50" s="165"/>
      <c r="Z50" s="166"/>
      <c r="AA50" s="33"/>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row>
    <row r="51" spans="1:96" s="29" customFormat="1" ht="3" customHeight="1">
      <c r="A51" s="39"/>
      <c r="B51" s="34"/>
      <c r="C51" s="34"/>
      <c r="D51" s="34"/>
      <c r="E51" s="34"/>
      <c r="F51" s="34"/>
      <c r="G51" s="34"/>
      <c r="H51" s="34"/>
      <c r="I51" s="34"/>
      <c r="J51" s="28"/>
      <c r="K51" s="38"/>
      <c r="L51" s="37"/>
      <c r="M51" s="37"/>
      <c r="N51" s="37"/>
      <c r="O51" s="37"/>
      <c r="P51" s="37"/>
      <c r="Q51" s="37"/>
      <c r="R51" s="37"/>
      <c r="S51" s="37"/>
      <c r="T51" s="36"/>
      <c r="U51" s="36"/>
      <c r="V51" s="36"/>
      <c r="W51" s="36"/>
      <c r="X51" s="28"/>
      <c r="Y51" s="33"/>
      <c r="Z51" s="33"/>
      <c r="AA51" s="33"/>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row>
    <row r="52" spans="1:96" s="29" customFormat="1" ht="12.75" customHeight="1">
      <c r="A52" s="39">
        <v>4</v>
      </c>
      <c r="B52" s="233"/>
      <c r="C52" s="234"/>
      <c r="D52" s="234"/>
      <c r="E52" s="234"/>
      <c r="F52" s="234"/>
      <c r="G52" s="234"/>
      <c r="H52" s="234"/>
      <c r="I52" s="235"/>
      <c r="J52" s="28"/>
      <c r="K52" s="233"/>
      <c r="L52" s="234"/>
      <c r="M52" s="234"/>
      <c r="N52" s="234"/>
      <c r="O52" s="234"/>
      <c r="P52" s="234"/>
      <c r="Q52" s="234"/>
      <c r="R52" s="235"/>
      <c r="S52" s="37"/>
      <c r="T52" s="236"/>
      <c r="U52" s="237"/>
      <c r="V52" s="238"/>
      <c r="W52" s="41"/>
      <c r="X52" s="164" t="str">
        <f>IF(T52=0,"",'Blanko-LSWK-Blatt2'!Z38)</f>
        <v/>
      </c>
      <c r="Y52" s="165"/>
      <c r="Z52" s="166"/>
      <c r="AA52" s="33"/>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row>
    <row r="53" spans="1:96" s="29" customFormat="1" ht="3" customHeight="1">
      <c r="A53" s="39"/>
      <c r="B53" s="34"/>
      <c r="C53" s="34"/>
      <c r="D53" s="34"/>
      <c r="E53" s="34"/>
      <c r="F53" s="34"/>
      <c r="G53" s="34"/>
      <c r="H53" s="34"/>
      <c r="I53" s="34"/>
      <c r="J53" s="28"/>
      <c r="K53" s="38"/>
      <c r="L53" s="37"/>
      <c r="M53" s="37"/>
      <c r="N53" s="37"/>
      <c r="O53" s="37"/>
      <c r="P53" s="37"/>
      <c r="Q53" s="37"/>
      <c r="R53" s="37"/>
      <c r="S53" s="37"/>
      <c r="T53" s="36"/>
      <c r="U53" s="36"/>
      <c r="V53" s="36"/>
      <c r="W53" s="36"/>
      <c r="X53" s="28"/>
      <c r="Y53" s="33"/>
      <c r="Z53" s="33"/>
      <c r="AA53" s="33"/>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row>
    <row r="54" spans="1:96" s="29" customFormat="1" ht="12.75" customHeight="1">
      <c r="A54" s="39">
        <v>5</v>
      </c>
      <c r="B54" s="233"/>
      <c r="C54" s="234"/>
      <c r="D54" s="234"/>
      <c r="E54" s="234"/>
      <c r="F54" s="234"/>
      <c r="G54" s="234"/>
      <c r="H54" s="234"/>
      <c r="I54" s="235"/>
      <c r="J54" s="28"/>
      <c r="K54" s="233"/>
      <c r="L54" s="234"/>
      <c r="M54" s="234"/>
      <c r="N54" s="234"/>
      <c r="O54" s="234"/>
      <c r="P54" s="234"/>
      <c r="Q54" s="234"/>
      <c r="R54" s="235"/>
      <c r="S54" s="37"/>
      <c r="T54" s="236"/>
      <c r="U54" s="237"/>
      <c r="V54" s="238"/>
      <c r="W54" s="41"/>
      <c r="X54" s="164" t="str">
        <f>IF(T54=0,"",'Blanko-LSWK-Blatt2'!AC38)</f>
        <v/>
      </c>
      <c r="Y54" s="165"/>
      <c r="Z54" s="166"/>
      <c r="AA54" s="33"/>
      <c r="AB54" s="30"/>
      <c r="AC54" s="30"/>
      <c r="AD54" s="30"/>
      <c r="AE54" s="30"/>
      <c r="AF54" s="30"/>
      <c r="AG54" s="30"/>
      <c r="AH54" s="30"/>
      <c r="AI54" s="30"/>
      <c r="AJ54" s="30"/>
      <c r="AK54" s="30"/>
      <c r="AL54" s="30"/>
      <c r="AW54" s="30"/>
      <c r="AX54" s="30"/>
      <c r="AY54" s="30"/>
      <c r="AZ54" s="30"/>
      <c r="BA54" s="30"/>
      <c r="BB54" s="30"/>
      <c r="BC54" s="30"/>
      <c r="BD54" s="30"/>
      <c r="BE54" s="30"/>
      <c r="BF54" s="30"/>
      <c r="BG54" s="30"/>
    </row>
    <row r="55" spans="1:96" s="29" customFormat="1" ht="12.75" customHeight="1">
      <c r="A55" s="35"/>
      <c r="B55" s="82"/>
      <c r="C55" s="82"/>
      <c r="D55" s="82"/>
      <c r="E55" s="82"/>
      <c r="F55" s="82"/>
      <c r="G55" s="82"/>
      <c r="H55" s="82"/>
      <c r="I55" s="82"/>
      <c r="J55" s="41"/>
      <c r="K55" s="82"/>
      <c r="L55" s="82"/>
      <c r="M55" s="82"/>
      <c r="N55" s="82"/>
      <c r="O55" s="82"/>
      <c r="P55" s="82"/>
      <c r="Q55" s="82"/>
      <c r="R55" s="82"/>
      <c r="S55" s="41"/>
      <c r="T55" s="80"/>
      <c r="U55" s="80"/>
      <c r="V55" s="80"/>
      <c r="W55" s="41"/>
      <c r="X55" s="80"/>
      <c r="Y55" s="80"/>
      <c r="Z55" s="80"/>
      <c r="AA55" s="41"/>
      <c r="AB55" s="30"/>
      <c r="AC55" s="30"/>
      <c r="AD55" s="30"/>
      <c r="AE55" s="30"/>
      <c r="AF55" s="30"/>
      <c r="AG55" s="30"/>
      <c r="AH55" s="30"/>
      <c r="AI55" s="30"/>
      <c r="AJ55" s="30"/>
      <c r="AK55" s="30"/>
      <c r="AL55" s="30"/>
      <c r="AW55" s="30"/>
      <c r="AX55" s="30"/>
      <c r="AY55" s="30"/>
      <c r="AZ55" s="30"/>
      <c r="BA55" s="30"/>
      <c r="BB55" s="30"/>
      <c r="BC55" s="30"/>
      <c r="BD55" s="30"/>
      <c r="BE55" s="30"/>
      <c r="BF55" s="30"/>
      <c r="BG55" s="30"/>
    </row>
    <row r="56" spans="1:96" s="29" customFormat="1" ht="12.75" customHeight="1">
      <c r="A56" s="43" t="s">
        <v>5982</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0"/>
      <c r="AC56" s="30"/>
      <c r="AD56" s="30"/>
      <c r="AE56" s="99"/>
      <c r="AF56" s="30"/>
      <c r="AG56" s="30"/>
      <c r="AH56" s="30"/>
      <c r="AI56" s="30"/>
      <c r="AJ56" s="30"/>
      <c r="AK56" s="30"/>
      <c r="AL56" s="30"/>
      <c r="AW56" s="30"/>
      <c r="AX56" s="30"/>
      <c r="AY56" s="30"/>
      <c r="AZ56" s="30"/>
      <c r="BA56" s="30"/>
      <c r="BB56" s="30"/>
      <c r="BC56" s="30"/>
      <c r="BD56" s="30"/>
      <c r="BE56" s="30"/>
      <c r="BF56" s="30"/>
      <c r="BG56" s="30"/>
    </row>
    <row r="57" spans="1:96" s="29" customFormat="1" ht="12.75" customHeight="1">
      <c r="A57" s="41"/>
      <c r="B57" s="41"/>
      <c r="C57" s="41"/>
      <c r="D57" s="41"/>
      <c r="E57" s="41"/>
      <c r="F57" s="41"/>
      <c r="G57" s="41"/>
      <c r="H57" s="41"/>
      <c r="I57" s="41"/>
      <c r="J57" s="41"/>
      <c r="K57" s="41"/>
      <c r="L57" s="41"/>
      <c r="M57" s="41"/>
      <c r="N57" s="41"/>
      <c r="O57" s="41"/>
      <c r="P57" s="41"/>
      <c r="Q57" s="41"/>
      <c r="R57" s="41"/>
      <c r="S57" s="41"/>
      <c r="T57" s="41"/>
      <c r="U57" s="41"/>
      <c r="V57" s="41"/>
      <c r="W57" s="41"/>
      <c r="X57" s="28"/>
      <c r="Y57" s="33"/>
      <c r="Z57" s="33"/>
      <c r="AA57" s="33"/>
      <c r="AB57" s="30"/>
      <c r="AC57" s="30"/>
      <c r="AD57" s="30"/>
      <c r="AE57" s="99"/>
      <c r="AF57" s="30"/>
      <c r="AG57" s="30"/>
      <c r="AH57" s="30"/>
      <c r="AI57" s="30"/>
      <c r="AJ57" s="30"/>
      <c r="AK57" s="30"/>
      <c r="AL57" s="30"/>
      <c r="AW57" s="30"/>
      <c r="AX57" s="30"/>
      <c r="AY57" s="30"/>
      <c r="AZ57" s="30"/>
      <c r="BA57" s="30"/>
      <c r="BB57" s="30"/>
      <c r="BC57" s="30"/>
      <c r="BD57" s="30"/>
      <c r="BE57" s="30"/>
      <c r="BF57" s="30"/>
      <c r="BG57" s="30"/>
    </row>
    <row r="58" spans="1:96" s="29" customFormat="1" ht="12.75" customHeight="1">
      <c r="A58" s="39">
        <v>6</v>
      </c>
      <c r="B58" s="233"/>
      <c r="C58" s="234"/>
      <c r="D58" s="234"/>
      <c r="E58" s="234"/>
      <c r="F58" s="234"/>
      <c r="G58" s="234"/>
      <c r="H58" s="234"/>
      <c r="I58" s="235"/>
      <c r="J58" s="34"/>
      <c r="K58" s="233"/>
      <c r="L58" s="234"/>
      <c r="M58" s="234"/>
      <c r="N58" s="234"/>
      <c r="O58" s="234"/>
      <c r="P58" s="234"/>
      <c r="Q58" s="234"/>
      <c r="R58" s="235"/>
      <c r="S58" s="34"/>
      <c r="T58" s="236"/>
      <c r="U58" s="237"/>
      <c r="V58" s="238"/>
      <c r="W58" s="41"/>
      <c r="X58" s="164" t="str">
        <f>IF(T58=0,"",'Blanko-LSWK-Blatt2'!AF38)</f>
        <v/>
      </c>
      <c r="Y58" s="165"/>
      <c r="Z58" s="166"/>
      <c r="AA58" s="33"/>
      <c r="AB58" s="30"/>
      <c r="AC58" s="30"/>
      <c r="AD58" s="30"/>
      <c r="AE58" s="30"/>
      <c r="AF58" s="30"/>
      <c r="AG58" s="153"/>
      <c r="AH58" s="153"/>
      <c r="AI58" s="153"/>
      <c r="AJ58" s="30"/>
      <c r="AK58" s="30"/>
      <c r="AL58" s="30"/>
      <c r="AN58" s="31"/>
      <c r="AO58" s="31"/>
      <c r="AP58" s="31"/>
      <c r="AQ58" s="31"/>
      <c r="AR58" s="31"/>
      <c r="AS58" s="30"/>
      <c r="AT58" s="30"/>
      <c r="AU58" s="30"/>
      <c r="AV58" s="30"/>
      <c r="AW58" s="30"/>
      <c r="AX58" s="30"/>
      <c r="AY58" s="30"/>
      <c r="AZ58" s="30"/>
      <c r="BA58" s="30"/>
      <c r="BB58" s="30"/>
      <c r="BC58" s="30"/>
      <c r="BD58" s="30"/>
      <c r="BE58" s="30"/>
      <c r="BF58" s="30"/>
      <c r="BG58" s="30"/>
    </row>
    <row r="59" spans="1:96" s="29" customFormat="1" ht="3" customHeight="1">
      <c r="A59" s="39"/>
      <c r="B59" s="40"/>
      <c r="C59" s="40"/>
      <c r="D59" s="40"/>
      <c r="E59" s="40"/>
      <c r="F59" s="40"/>
      <c r="G59" s="40"/>
      <c r="H59" s="40"/>
      <c r="I59" s="40"/>
      <c r="J59" s="34"/>
      <c r="K59" s="34"/>
      <c r="L59" s="34"/>
      <c r="M59" s="34"/>
      <c r="N59" s="34"/>
      <c r="O59" s="34"/>
      <c r="P59" s="34"/>
      <c r="Q59" s="34"/>
      <c r="R59" s="34"/>
      <c r="S59" s="34"/>
      <c r="T59" s="37"/>
      <c r="U59" s="37"/>
      <c r="V59" s="37"/>
      <c r="W59" s="37"/>
      <c r="X59" s="28"/>
      <c r="Y59" s="33"/>
      <c r="Z59" s="33"/>
      <c r="AA59" s="33"/>
      <c r="AB59" s="30"/>
      <c r="AC59" s="30"/>
      <c r="AD59" s="30"/>
      <c r="AE59" s="30"/>
      <c r="AF59" s="30"/>
      <c r="AG59" s="30"/>
      <c r="AH59" s="30"/>
      <c r="AI59" s="30"/>
      <c r="AJ59" s="30"/>
      <c r="AK59" s="30"/>
      <c r="AL59" s="30"/>
      <c r="AM59" s="31"/>
      <c r="AN59" s="31"/>
      <c r="AO59" s="31"/>
      <c r="AP59" s="31"/>
      <c r="AQ59" s="31"/>
      <c r="AR59" s="31"/>
      <c r="AS59" s="30"/>
      <c r="AT59" s="30"/>
      <c r="AU59" s="30"/>
      <c r="AV59" s="30"/>
      <c r="AW59" s="30"/>
      <c r="AX59" s="30"/>
      <c r="AY59" s="30"/>
      <c r="AZ59" s="30"/>
      <c r="BA59" s="30"/>
      <c r="BB59" s="30"/>
      <c r="BC59" s="30"/>
      <c r="BD59" s="30"/>
      <c r="BE59" s="30"/>
      <c r="BF59" s="30"/>
      <c r="BG59" s="30"/>
    </row>
    <row r="60" spans="1:96" s="29" customFormat="1" ht="12.75" customHeight="1">
      <c r="A60" s="39">
        <v>7</v>
      </c>
      <c r="B60" s="233"/>
      <c r="C60" s="234"/>
      <c r="D60" s="234"/>
      <c r="E60" s="234"/>
      <c r="F60" s="234"/>
      <c r="G60" s="234"/>
      <c r="H60" s="234"/>
      <c r="I60" s="235"/>
      <c r="J60" s="34"/>
      <c r="K60" s="233"/>
      <c r="L60" s="234"/>
      <c r="M60" s="234"/>
      <c r="N60" s="234"/>
      <c r="O60" s="234"/>
      <c r="P60" s="234"/>
      <c r="Q60" s="234"/>
      <c r="R60" s="235"/>
      <c r="S60" s="34"/>
      <c r="T60" s="236"/>
      <c r="U60" s="237"/>
      <c r="V60" s="238"/>
      <c r="W60" s="41"/>
      <c r="X60" s="164" t="str">
        <f>IF(T60=0,"",'Blanko-LSWK-Blatt2'!AI38)</f>
        <v/>
      </c>
      <c r="Y60" s="165"/>
      <c r="Z60" s="166"/>
      <c r="AA60" s="33"/>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row>
    <row r="61" spans="1:96" s="29" customFormat="1" ht="3" customHeight="1">
      <c r="A61" s="39"/>
      <c r="B61" s="40"/>
      <c r="C61" s="40"/>
      <c r="D61" s="40"/>
      <c r="E61" s="40"/>
      <c r="F61" s="40"/>
      <c r="G61" s="40"/>
      <c r="H61" s="40"/>
      <c r="I61" s="40"/>
      <c r="J61" s="34"/>
      <c r="K61" s="34"/>
      <c r="L61" s="34"/>
      <c r="M61" s="34"/>
      <c r="N61" s="34"/>
      <c r="O61" s="34"/>
      <c r="P61" s="34"/>
      <c r="Q61" s="34"/>
      <c r="R61" s="34"/>
      <c r="S61" s="34"/>
      <c r="T61" s="37"/>
      <c r="U61" s="37"/>
      <c r="V61" s="37"/>
      <c r="W61" s="37"/>
      <c r="X61" s="28"/>
      <c r="Y61" s="33"/>
      <c r="Z61" s="33"/>
      <c r="AA61" s="33"/>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row>
    <row r="62" spans="1:96" s="29" customFormat="1" ht="12.75" customHeight="1">
      <c r="A62" s="35">
        <v>8</v>
      </c>
      <c r="B62" s="233"/>
      <c r="C62" s="234"/>
      <c r="D62" s="234"/>
      <c r="E62" s="234"/>
      <c r="F62" s="234"/>
      <c r="G62" s="234"/>
      <c r="H62" s="234"/>
      <c r="I62" s="235"/>
      <c r="J62" s="34"/>
      <c r="K62" s="233"/>
      <c r="L62" s="234"/>
      <c r="M62" s="234"/>
      <c r="N62" s="234"/>
      <c r="O62" s="234"/>
      <c r="P62" s="234"/>
      <c r="Q62" s="234"/>
      <c r="R62" s="235"/>
      <c r="S62" s="34"/>
      <c r="T62" s="236"/>
      <c r="U62" s="237"/>
      <c r="V62" s="238"/>
      <c r="W62" s="41"/>
      <c r="X62" s="164" t="str">
        <f>IF(T62=0,"",'Blanko-LSWK-Blatt2'!AL38)</f>
        <v/>
      </c>
      <c r="Y62" s="165"/>
      <c r="Z62" s="166"/>
      <c r="AA62" s="33"/>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row>
    <row r="63" spans="1:96" s="29" customFormat="1" ht="12.75" customHeight="1">
      <c r="A63" s="35"/>
      <c r="B63" s="39"/>
      <c r="C63" s="39"/>
      <c r="D63" s="39"/>
      <c r="E63" s="39"/>
      <c r="F63" s="39"/>
      <c r="G63" s="39"/>
      <c r="H63" s="39"/>
      <c r="I63" s="39"/>
      <c r="J63" s="34"/>
      <c r="K63" s="39"/>
      <c r="L63" s="39"/>
      <c r="M63" s="39"/>
      <c r="N63" s="39"/>
      <c r="O63" s="39"/>
      <c r="P63" s="39"/>
      <c r="Q63" s="39"/>
      <c r="R63" s="39"/>
      <c r="S63" s="34"/>
      <c r="T63" s="83"/>
      <c r="U63" s="83"/>
      <c r="V63" s="83"/>
      <c r="W63" s="41"/>
      <c r="X63" s="83"/>
      <c r="Y63" s="83"/>
      <c r="Z63" s="83"/>
      <c r="AA63" s="33"/>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row>
    <row r="64" spans="1:96" s="29" customFormat="1" ht="12.75" customHeight="1">
      <c r="A64" s="35"/>
      <c r="B64" s="39"/>
      <c r="C64" s="39"/>
      <c r="D64" s="39"/>
      <c r="E64" s="39"/>
      <c r="F64" s="39"/>
      <c r="G64" s="39"/>
      <c r="H64" s="39"/>
      <c r="I64" s="39"/>
      <c r="J64" s="34"/>
      <c r="K64" s="39"/>
      <c r="L64" s="39"/>
      <c r="M64" s="39"/>
      <c r="N64" s="39"/>
      <c r="O64" s="39"/>
      <c r="P64" s="39"/>
      <c r="Q64" s="39"/>
      <c r="R64" s="39"/>
      <c r="S64" s="34"/>
      <c r="T64" s="83"/>
      <c r="U64" s="83"/>
      <c r="V64" s="83"/>
      <c r="W64" s="41"/>
      <c r="X64" s="83"/>
      <c r="Y64" s="83"/>
      <c r="Z64" s="83"/>
      <c r="AA64" s="33"/>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row>
    <row r="65" spans="1:59" s="29" customFormat="1" ht="12.75" customHeight="1">
      <c r="A65" s="35"/>
      <c r="B65" s="39"/>
      <c r="C65" s="39"/>
      <c r="D65" s="39"/>
      <c r="E65" s="39"/>
      <c r="F65" s="39"/>
      <c r="G65" s="39"/>
      <c r="H65" s="39"/>
      <c r="I65" s="39"/>
      <c r="J65" s="34"/>
      <c r="K65" s="39"/>
      <c r="L65" s="39"/>
      <c r="M65" s="39"/>
      <c r="N65" s="39"/>
      <c r="O65" s="39"/>
      <c r="P65" s="39"/>
      <c r="Q65" s="39"/>
      <c r="R65" s="39"/>
      <c r="S65" s="34"/>
      <c r="T65" s="83"/>
      <c r="U65" s="83"/>
      <c r="V65" s="83"/>
      <c r="W65" s="41"/>
      <c r="X65" s="83"/>
      <c r="Y65" s="83"/>
      <c r="Z65" s="83"/>
      <c r="AA65" s="33"/>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row>
    <row r="66" spans="1:59" s="29" customFormat="1" ht="12.75" customHeight="1">
      <c r="A66" s="32" t="s">
        <v>5979</v>
      </c>
      <c r="B66" s="39"/>
      <c r="C66" s="39"/>
      <c r="D66" s="39"/>
      <c r="E66" s="39"/>
      <c r="F66" s="39"/>
      <c r="G66" s="39"/>
      <c r="H66" s="39"/>
      <c r="I66" s="39"/>
      <c r="J66" s="34"/>
      <c r="K66" s="39"/>
      <c r="L66" s="39"/>
      <c r="M66" s="39"/>
      <c r="N66" s="39"/>
      <c r="O66" s="39"/>
      <c r="P66" s="39"/>
      <c r="Q66" s="39"/>
      <c r="R66" s="39"/>
      <c r="S66" s="34"/>
      <c r="T66" s="83"/>
      <c r="U66" s="83"/>
      <c r="V66" s="83"/>
      <c r="W66" s="41"/>
      <c r="X66" s="83"/>
      <c r="Y66" s="83"/>
      <c r="Z66" s="83"/>
      <c r="AA66" s="33"/>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row>
    <row r="67" spans="1:59" s="29" customFormat="1" ht="12.7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row>
    <row r="68" spans="1:59" s="29" customFormat="1">
      <c r="A68" s="32" t="s">
        <v>1</v>
      </c>
      <c r="B68" s="32" t="s">
        <v>2</v>
      </c>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row>
    <row r="69" spans="1:59" s="29" customFormat="1">
      <c r="A69" s="32" t="s">
        <v>4</v>
      </c>
      <c r="B69" s="154" t="s">
        <v>5960</v>
      </c>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33"/>
      <c r="AA69" s="33"/>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row>
    <row r="70" spans="1:59" s="29" customFormat="1" ht="6.75" customHeight="1">
      <c r="A70" s="32"/>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33"/>
      <c r="AA70" s="33"/>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row>
    <row r="71" spans="1:59" s="29" customFormat="1">
      <c r="A71" s="32" t="s">
        <v>3</v>
      </c>
      <c r="B71" s="32" t="s">
        <v>5986</v>
      </c>
      <c r="C71" s="39"/>
      <c r="D71" s="39"/>
      <c r="E71" s="39"/>
      <c r="F71" s="39"/>
      <c r="G71" s="39"/>
      <c r="H71" s="39"/>
      <c r="I71" s="39"/>
      <c r="J71" s="34"/>
      <c r="K71" s="39"/>
      <c r="L71" s="39"/>
      <c r="M71" s="39"/>
      <c r="N71" s="39"/>
      <c r="O71" s="39"/>
      <c r="P71" s="39"/>
      <c r="Q71" s="39"/>
      <c r="R71" s="39"/>
      <c r="S71" s="34"/>
      <c r="T71" s="83"/>
      <c r="U71" s="83"/>
      <c r="V71" s="83"/>
      <c r="W71" s="41"/>
      <c r="X71" s="83"/>
      <c r="Y71" s="83"/>
      <c r="Z71" s="83"/>
      <c r="AA71" s="33"/>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row>
    <row r="72" spans="1:59" s="29" customFormat="1">
      <c r="A72" s="32" t="s">
        <v>5981</v>
      </c>
      <c r="B72" s="32" t="s">
        <v>5978</v>
      </c>
      <c r="C72" s="39"/>
      <c r="D72" s="39"/>
      <c r="E72" s="39"/>
      <c r="F72" s="39"/>
      <c r="G72" s="39"/>
      <c r="H72" s="39"/>
      <c r="I72" s="39"/>
      <c r="J72" s="34"/>
      <c r="K72" s="39"/>
      <c r="L72" s="39"/>
      <c r="M72" s="39"/>
      <c r="N72" s="39"/>
      <c r="O72" s="39"/>
      <c r="P72" s="39"/>
      <c r="Q72" s="39"/>
      <c r="R72" s="39"/>
      <c r="S72" s="34"/>
      <c r="T72" s="83"/>
      <c r="U72" s="83"/>
      <c r="V72" s="83"/>
      <c r="W72" s="41"/>
      <c r="X72" s="83"/>
      <c r="Y72" s="83"/>
      <c r="Z72" s="83"/>
      <c r="AA72" s="33"/>
      <c r="AB72" s="113"/>
      <c r="AC72" s="113"/>
      <c r="AD72" s="113"/>
      <c r="AE72" s="113"/>
      <c r="AF72" s="113"/>
      <c r="AG72" s="113"/>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row>
    <row r="73" spans="1:59" s="29" customForma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114"/>
      <c r="AA73" s="114"/>
      <c r="AB73" s="114"/>
      <c r="AC73" s="114"/>
      <c r="AD73" s="114"/>
      <c r="AE73" s="114"/>
      <c r="AF73" s="114"/>
      <c r="AG73" s="114"/>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row>
    <row r="74" spans="1:59" s="29" customForma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1" t="s">
        <v>8</v>
      </c>
      <c r="AA74" s="31" t="s">
        <v>5950</v>
      </c>
      <c r="AB74" s="31"/>
      <c r="AC74" s="31"/>
      <c r="AD74" s="31"/>
      <c r="AE74" s="31"/>
      <c r="AF74" s="114"/>
      <c r="AG74" s="114"/>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row>
    <row r="75" spans="1:59" s="29" customForma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1" t="s">
        <v>7</v>
      </c>
      <c r="AA75" s="31" t="s">
        <v>5951</v>
      </c>
      <c r="AB75" s="31"/>
      <c r="AC75" s="31"/>
      <c r="AD75" s="31"/>
      <c r="AE75" s="31"/>
      <c r="AF75" s="114"/>
      <c r="AG75" s="114"/>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row>
    <row r="76" spans="1:59" s="29" customForma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1" t="s">
        <v>10</v>
      </c>
      <c r="AA76" s="31" t="s">
        <v>5955</v>
      </c>
      <c r="AB76" s="31"/>
      <c r="AC76" s="31"/>
      <c r="AD76" s="31"/>
      <c r="AE76" s="31"/>
      <c r="AF76" s="31"/>
      <c r="AG76" s="31"/>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row>
    <row r="77" spans="1:59" s="29" customForma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1" t="s">
        <v>12</v>
      </c>
      <c r="AA77" s="31"/>
      <c r="AB77" s="31"/>
      <c r="AC77" s="31"/>
      <c r="AD77" s="31"/>
      <c r="AE77" s="31"/>
      <c r="AF77" s="31"/>
      <c r="AG77" s="31"/>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row>
    <row r="78" spans="1:59" s="29" customForma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1" t="s">
        <v>9</v>
      </c>
      <c r="AA78" s="31"/>
      <c r="AB78" s="31"/>
      <c r="AC78" s="31"/>
      <c r="AD78" s="31"/>
      <c r="AE78" s="31"/>
      <c r="AF78" s="31"/>
      <c r="AG78" s="31"/>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row>
    <row r="79" spans="1:59" s="29" customForma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1" t="s">
        <v>19</v>
      </c>
      <c r="AA79" s="31"/>
      <c r="AB79" s="31"/>
      <c r="AC79" s="31"/>
      <c r="AD79" s="31"/>
      <c r="AE79" s="31"/>
      <c r="AF79" s="31"/>
      <c r="AG79" s="31"/>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row>
    <row r="80" spans="1:59" s="29" customForma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1" t="s">
        <v>11</v>
      </c>
      <c r="AA80" s="31"/>
      <c r="AB80" s="31"/>
      <c r="AC80" s="31"/>
      <c r="AD80" s="31"/>
      <c r="AE80" s="31"/>
      <c r="AF80" s="31"/>
      <c r="AG80" s="31"/>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row>
    <row r="81" spans="1:59" s="29" customForma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1" t="s">
        <v>5952</v>
      </c>
      <c r="AA81" s="31"/>
      <c r="AB81" s="31"/>
      <c r="AC81" s="31"/>
      <c r="AD81" s="31"/>
      <c r="AE81" s="31"/>
      <c r="AF81" s="31"/>
      <c r="AG81" s="31"/>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row>
    <row r="82" spans="1:59" s="29" customForma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1" t="s">
        <v>5953</v>
      </c>
      <c r="AA82" s="31"/>
      <c r="AB82" s="31"/>
      <c r="AC82" s="31"/>
      <c r="AD82" s="31"/>
      <c r="AE82" s="31"/>
      <c r="AF82" s="31"/>
      <c r="AG82" s="31"/>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row>
    <row r="83" spans="1:59" s="29" customForma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1" t="s">
        <v>5954</v>
      </c>
      <c r="AA83" s="31"/>
      <c r="AB83" s="31"/>
      <c r="AC83" s="31"/>
      <c r="AD83" s="31"/>
      <c r="AE83" s="31"/>
      <c r="AF83" s="31"/>
      <c r="AG83" s="31"/>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row>
    <row r="84" spans="1:59" s="29" customForma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1"/>
      <c r="AA84" s="31"/>
      <c r="AB84" s="31"/>
      <c r="AC84" s="31"/>
      <c r="AD84" s="31"/>
      <c r="AE84" s="31"/>
      <c r="AF84" s="31"/>
      <c r="AG84" s="31"/>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row>
    <row r="85" spans="1:59" s="29" customForma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row>
    <row r="86" spans="1:59" s="29" customForma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row>
    <row r="87" spans="1:59" s="29" customForma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row>
    <row r="88" spans="1:59" s="29" customForma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row>
    <row r="89" spans="1:59" s="29" customForma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row>
    <row r="90" spans="1:59" s="29" customForma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row>
    <row r="91" spans="1:59" s="29" customForma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row>
    <row r="92" spans="1:59" s="29" customForma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row>
    <row r="93" spans="1:59" s="29" customForma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row>
    <row r="94" spans="1:59" s="29" customForma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row>
    <row r="95" spans="1:59" s="29" customForma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row>
    <row r="96" spans="1:59" s="29" customForma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row>
    <row r="97" spans="1:59" s="29" customForma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row>
    <row r="98" spans="1:59" s="29" customForma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row>
    <row r="99" spans="1:59" s="29" customForma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row>
    <row r="100" spans="1:59" s="29" customForma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row>
    <row r="101" spans="1:59" s="29" customForma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row>
    <row r="102" spans="1:59" s="29" customForma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row>
    <row r="103" spans="1:59" s="29" customForma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row>
    <row r="104" spans="1:59" s="29" customForma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row>
    <row r="105" spans="1:59" s="29" customForma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row>
    <row r="106" spans="1:59" s="29" customForma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row>
    <row r="107" spans="1:59" s="29" customForma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row>
    <row r="108" spans="1:59" s="29" customForma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row>
    <row r="109" spans="1:59" s="29" customForma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row>
    <row r="110" spans="1:59" s="29" customForma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row>
    <row r="111" spans="1:59" s="29" customForma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row>
    <row r="112" spans="1:59" s="29" customForma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row>
    <row r="113" spans="1:59" s="29" customForma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row>
    <row r="114" spans="1:59" s="29" customForma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row>
    <row r="115" spans="1:59" s="29" customForma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row>
    <row r="116" spans="1:59" s="29" customForma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row>
    <row r="117" spans="1:59" s="29" customForma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row>
    <row r="118" spans="1:59" s="29" customForma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row>
    <row r="119" spans="1:59" s="29" customForma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row>
    <row r="120" spans="1:59" s="29" customForma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row>
    <row r="121" spans="1:59" s="29" customForma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row>
    <row r="122" spans="1:59" s="29" customForma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row>
    <row r="123" spans="1:59" s="29" customForma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row>
    <row r="124" spans="1:59" s="29" customForma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row>
    <row r="125" spans="1:59" s="29" customForma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row>
    <row r="126" spans="1:59" s="29" customForma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row>
    <row r="127" spans="1:59" s="29" customForma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row>
    <row r="128" spans="1:59" s="29" customForma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row>
    <row r="129" spans="1:59" s="29" customForma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row>
    <row r="130" spans="1:59" s="29" customForma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row>
    <row r="131" spans="1:59" s="29" customForma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row>
    <row r="132" spans="1:59" s="29" customForma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row>
    <row r="133" spans="1:59" s="29" customForma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row>
    <row r="134" spans="1:59" s="29" customForma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row>
    <row r="135" spans="1:59" s="29" customForma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row>
    <row r="136" spans="1:59" s="29" customForma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row>
    <row r="137" spans="1:59" s="29" customForma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row>
    <row r="138" spans="1:59" s="29" customForma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row>
    <row r="139" spans="1:59" s="29" customForma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row>
    <row r="140" spans="1:59" s="29" customForma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row>
    <row r="141" spans="1:59" s="29" customForma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row>
    <row r="142" spans="1:59" s="29" customForma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row>
    <row r="143" spans="1:59" s="29" customForma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row>
    <row r="144" spans="1:59" s="29" customForma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row>
    <row r="145" spans="1:59" s="29" customForma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row>
    <row r="146" spans="1:59" s="29" customForma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row>
    <row r="147" spans="1:59" s="29" customForma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row>
    <row r="148" spans="1:59" s="29" customForma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row>
    <row r="149" spans="1:59" s="29" customForma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row>
    <row r="150" spans="1:59" s="29" customForma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row>
  </sheetData>
  <dataConsolidate/>
  <mergeCells count="46">
    <mergeCell ref="B46:I46"/>
    <mergeCell ref="K46:R46"/>
    <mergeCell ref="T46:V46"/>
    <mergeCell ref="X46:Z46"/>
    <mergeCell ref="A1:W3"/>
    <mergeCell ref="T7:Z7"/>
    <mergeCell ref="T21:V21"/>
    <mergeCell ref="T23:Z23"/>
    <mergeCell ref="T25:V25"/>
    <mergeCell ref="T28:U28"/>
    <mergeCell ref="V28:Z28"/>
    <mergeCell ref="T30:U30"/>
    <mergeCell ref="V30:Z30"/>
    <mergeCell ref="T32:Z32"/>
    <mergeCell ref="T34:Z34"/>
    <mergeCell ref="T36:Z36"/>
    <mergeCell ref="B48:I48"/>
    <mergeCell ref="K48:R48"/>
    <mergeCell ref="T48:V48"/>
    <mergeCell ref="X48:Z48"/>
    <mergeCell ref="B50:I50"/>
    <mergeCell ref="K50:R50"/>
    <mergeCell ref="T50:V50"/>
    <mergeCell ref="X50:Z50"/>
    <mergeCell ref="B52:I52"/>
    <mergeCell ref="K52:R52"/>
    <mergeCell ref="T52:V52"/>
    <mergeCell ref="X52:Z52"/>
    <mergeCell ref="B54:I54"/>
    <mergeCell ref="K54:R54"/>
    <mergeCell ref="T54:V54"/>
    <mergeCell ref="X54:Z54"/>
    <mergeCell ref="B69:Y70"/>
    <mergeCell ref="AG58:AI58"/>
    <mergeCell ref="B62:I62"/>
    <mergeCell ref="K62:R62"/>
    <mergeCell ref="T62:V62"/>
    <mergeCell ref="X62:Z62"/>
    <mergeCell ref="B60:I60"/>
    <mergeCell ref="K60:R60"/>
    <mergeCell ref="T60:V60"/>
    <mergeCell ref="X60:Z60"/>
    <mergeCell ref="B58:I58"/>
    <mergeCell ref="K58:R58"/>
    <mergeCell ref="T58:V58"/>
    <mergeCell ref="X58:Z58"/>
  </mergeCells>
  <conditionalFormatting sqref="X48:Z48">
    <cfRule type="expression" dxfId="28" priority="10">
      <formula>$T$48&lt;$X$48</formula>
    </cfRule>
  </conditionalFormatting>
  <conditionalFormatting sqref="X50:Z50">
    <cfRule type="expression" dxfId="27" priority="9">
      <formula>$T$50&lt;$X$50</formula>
    </cfRule>
  </conditionalFormatting>
  <conditionalFormatting sqref="X52:Z52">
    <cfRule type="expression" dxfId="26" priority="8">
      <formula>$T$52&lt;$X$52</formula>
    </cfRule>
  </conditionalFormatting>
  <conditionalFormatting sqref="X54:Z54">
    <cfRule type="expression" dxfId="25" priority="7">
      <formula>$T$54&lt;$X$54</formula>
    </cfRule>
  </conditionalFormatting>
  <conditionalFormatting sqref="X58:Z58">
    <cfRule type="expression" dxfId="24" priority="6">
      <formula>$T$58&lt;$X$58</formula>
    </cfRule>
  </conditionalFormatting>
  <conditionalFormatting sqref="X60:Z60">
    <cfRule type="expression" dxfId="23" priority="5">
      <formula>$T$60&lt;$X$60</formula>
    </cfRule>
  </conditionalFormatting>
  <conditionalFormatting sqref="X62:Z62">
    <cfRule type="expression" dxfId="22" priority="4">
      <formula>$T$62&lt;$X$62</formula>
    </cfRule>
  </conditionalFormatting>
  <conditionalFormatting sqref="X46:Z46">
    <cfRule type="expression" dxfId="21" priority="2">
      <formula>$T$46&lt;$X$46</formula>
    </cfRule>
  </conditionalFormatting>
  <conditionalFormatting sqref="T36:Z36">
    <cfRule type="expression" dxfId="20" priority="1">
      <formula>$T$36&lt;0</formula>
    </cfRule>
  </conditionalFormatting>
  <dataValidations disablePrompts="1" count="3">
    <dataValidation type="list" allowBlank="1" showInputMessage="1" showErrorMessage="1" sqref="B58:I58 B60:I60 B62:I62" xr:uid="{00000000-0002-0000-0400-000000000000}">
      <formula1>$AA$73:$AA$76</formula1>
    </dataValidation>
    <dataValidation type="list" allowBlank="1" showInputMessage="1" showErrorMessage="1" sqref="B46:I46 B52:I52 B50:I50 B48:I48 B54:I54" xr:uid="{00000000-0002-0000-0400-000001000000}">
      <formula1>$Z$73:$Z$82</formula1>
    </dataValidation>
    <dataValidation type="list" allowBlank="1" showInputMessage="1" showErrorMessage="1" sqref="B47 B53 B51 B49" xr:uid="{00000000-0002-0000-0400-000002000000}">
      <formula1>$AP$1:$AP$16</formula1>
    </dataValidation>
  </dataValidations>
  <pageMargins left="0.70866141732283472" right="0.31496062992125984" top="0.74803149606299213" bottom="0.74803149606299213" header="0.31496062992125984" footer="0.31496062992125984"/>
  <pageSetup paperSize="9" orientation="portrait" r:id="rId1"/>
  <headerFooter>
    <oddHeader>&amp;L&amp;8Anlage zur Regelung C-1810/12 des BMVg, Stand 03.2022&amp;R&amp;8LSWK, &amp;"Arial,Fett"Blatt 1</oddHeader>
    <oddFooter>&amp;R&amp;8Seite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R150"/>
  <sheetViews>
    <sheetView showGridLines="0" tabSelected="1" zoomScaleNormal="100" workbookViewId="0">
      <selection activeCell="H19" sqref="H19"/>
    </sheetView>
  </sheetViews>
  <sheetFormatPr baseColWidth="10" defaultColWidth="3.7109375" defaultRowHeight="12.75"/>
  <cols>
    <col min="1" max="1" width="4" style="15" bestFit="1" customWidth="1"/>
    <col min="2" max="12" width="3.7109375" style="15"/>
    <col min="13" max="13" width="3.7109375" style="15" customWidth="1"/>
    <col min="14" max="16" width="3.7109375" style="15"/>
    <col min="17" max="40" width="3.28515625" style="15" customWidth="1"/>
    <col min="41" max="41" width="4" style="15" bestFit="1" customWidth="1"/>
    <col min="42" max="50" width="3.7109375" style="15"/>
    <col min="51" max="58" width="3.7109375" style="25"/>
  </cols>
  <sheetData>
    <row r="1" spans="1:96" ht="12.75" customHeight="1">
      <c r="A1" s="215" t="s">
        <v>6020</v>
      </c>
      <c r="B1" s="215"/>
      <c r="C1" s="215"/>
      <c r="D1" s="215"/>
      <c r="E1" s="215"/>
      <c r="F1" s="215"/>
      <c r="G1" s="215"/>
      <c r="H1" s="215"/>
      <c r="I1" s="215"/>
      <c r="J1" s="215"/>
      <c r="K1" s="215"/>
      <c r="L1" s="215"/>
      <c r="M1" s="215"/>
      <c r="N1" s="215"/>
      <c r="O1" s="215"/>
      <c r="P1" s="215"/>
      <c r="Q1" s="215"/>
      <c r="R1" s="215"/>
      <c r="S1" s="215"/>
      <c r="T1" s="215"/>
      <c r="U1" s="215"/>
      <c r="V1" s="215"/>
      <c r="W1" s="26"/>
      <c r="X1" s="26"/>
      <c r="Y1" s="26"/>
      <c r="Z1" s="26"/>
      <c r="AA1" s="26"/>
      <c r="AB1" s="26"/>
      <c r="AC1" s="26"/>
      <c r="AD1" s="26"/>
      <c r="AE1" s="26"/>
      <c r="AF1" s="26"/>
      <c r="AG1" s="26"/>
      <c r="AH1" s="26"/>
      <c r="AI1" s="26"/>
      <c r="AJ1" s="26"/>
      <c r="AK1" s="26"/>
      <c r="AL1" s="26"/>
      <c r="AM1" s="26"/>
      <c r="AN1" s="26"/>
      <c r="AO1" s="11"/>
      <c r="AP1" s="11"/>
      <c r="AQ1" s="11"/>
      <c r="AR1" s="11"/>
      <c r="AS1" s="11"/>
      <c r="AT1" s="11"/>
      <c r="AU1" s="11"/>
      <c r="AV1" s="11"/>
      <c r="AW1" s="11"/>
      <c r="AX1" s="11"/>
      <c r="AY1" s="10"/>
      <c r="AZ1" s="10"/>
      <c r="BA1" s="10"/>
      <c r="BB1" s="10"/>
      <c r="BC1" s="10"/>
      <c r="BD1" s="10"/>
      <c r="BE1" s="10"/>
      <c r="BF1" s="10"/>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row>
    <row r="2" spans="1:96" ht="12.75" customHeight="1">
      <c r="A2" s="215"/>
      <c r="B2" s="215"/>
      <c r="C2" s="215"/>
      <c r="D2" s="215"/>
      <c r="E2" s="215"/>
      <c r="F2" s="215"/>
      <c r="G2" s="215"/>
      <c r="H2" s="215"/>
      <c r="I2" s="215"/>
      <c r="J2" s="215"/>
      <c r="K2" s="215"/>
      <c r="L2" s="215"/>
      <c r="M2" s="215"/>
      <c r="N2" s="215"/>
      <c r="O2" s="215"/>
      <c r="P2" s="215"/>
      <c r="Q2" s="215"/>
      <c r="R2" s="215"/>
      <c r="S2" s="215"/>
      <c r="T2" s="215"/>
      <c r="U2" s="215"/>
      <c r="V2" s="215"/>
      <c r="W2" s="26"/>
      <c r="X2" s="26"/>
      <c r="Y2" s="26"/>
      <c r="Z2" s="26"/>
      <c r="AA2" s="26"/>
      <c r="AB2" s="26"/>
      <c r="AC2" s="26"/>
      <c r="AD2" s="26"/>
      <c r="AE2" s="26"/>
      <c r="AF2" s="26"/>
      <c r="AG2" s="26"/>
      <c r="AH2" s="26"/>
      <c r="AI2" s="26"/>
      <c r="AJ2" s="26"/>
      <c r="AK2" s="26"/>
      <c r="AL2" s="26"/>
      <c r="AM2" s="26"/>
      <c r="AN2" s="26"/>
      <c r="AO2" s="11"/>
      <c r="AP2" s="11"/>
      <c r="AQ2" s="11"/>
      <c r="AR2" s="11"/>
      <c r="AS2" s="11"/>
      <c r="AT2" s="11"/>
      <c r="AU2" s="11"/>
      <c r="AV2" s="11"/>
      <c r="AW2" s="11"/>
      <c r="AX2" s="11"/>
      <c r="AY2" s="10"/>
      <c r="AZ2" s="10"/>
      <c r="BA2" s="10"/>
      <c r="BB2" s="10"/>
      <c r="BC2" s="10"/>
      <c r="BD2" s="10"/>
      <c r="BE2" s="10"/>
      <c r="BF2" s="10"/>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row>
    <row r="3" spans="1:96" ht="12.75" customHeight="1">
      <c r="A3" s="215"/>
      <c r="B3" s="215"/>
      <c r="C3" s="215"/>
      <c r="D3" s="215"/>
      <c r="E3" s="215"/>
      <c r="F3" s="215"/>
      <c r="G3" s="215"/>
      <c r="H3" s="215"/>
      <c r="I3" s="215"/>
      <c r="J3" s="215"/>
      <c r="K3" s="215"/>
      <c r="L3" s="215"/>
      <c r="M3" s="215"/>
      <c r="N3" s="215"/>
      <c r="O3" s="215"/>
      <c r="P3" s="215"/>
      <c r="Q3" s="215"/>
      <c r="R3" s="215"/>
      <c r="S3" s="215"/>
      <c r="T3" s="215"/>
      <c r="U3" s="215"/>
      <c r="V3" s="215"/>
      <c r="W3" s="26"/>
      <c r="X3" s="26"/>
      <c r="Y3" s="26"/>
      <c r="Z3" s="26"/>
      <c r="AA3" s="26"/>
      <c r="AB3" s="26"/>
      <c r="AC3" s="26"/>
      <c r="AD3" s="26"/>
      <c r="AE3" s="26"/>
      <c r="AF3" s="26"/>
      <c r="AG3" s="26"/>
      <c r="AH3" s="26"/>
      <c r="AI3" s="26"/>
      <c r="AJ3" s="26"/>
      <c r="AK3" s="26"/>
      <c r="AL3" s="26"/>
      <c r="AM3" s="26"/>
      <c r="AN3" s="26"/>
      <c r="AO3" s="11"/>
      <c r="AP3" s="11"/>
      <c r="AQ3" s="11"/>
      <c r="AR3" s="11"/>
      <c r="AS3" s="11"/>
      <c r="AT3" s="11"/>
      <c r="AU3" s="11"/>
      <c r="AV3" s="11"/>
      <c r="AW3" s="11"/>
      <c r="AX3" s="11"/>
      <c r="AY3" s="10"/>
      <c r="AZ3" s="10"/>
      <c r="BA3" s="10"/>
      <c r="BB3" s="10"/>
      <c r="BC3" s="10"/>
      <c r="BD3" s="10"/>
      <c r="BE3" s="10"/>
      <c r="BF3" s="10"/>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row>
    <row r="4" spans="1:96" ht="12.7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11"/>
      <c r="AP4" s="11"/>
      <c r="AQ4" s="11"/>
      <c r="AR4" s="11"/>
      <c r="AS4" s="11"/>
      <c r="AT4" s="11"/>
      <c r="AU4" s="11"/>
      <c r="AV4" s="11"/>
      <c r="AW4" s="11"/>
      <c r="AX4" s="11"/>
      <c r="AY4" s="10"/>
      <c r="AZ4" s="10"/>
      <c r="BA4" s="10"/>
      <c r="BB4" s="10"/>
      <c r="BC4" s="10"/>
      <c r="BD4" s="10"/>
      <c r="BE4" s="10"/>
      <c r="BF4" s="10"/>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row>
    <row r="5" spans="1:96" ht="12.75" customHeight="1">
      <c r="A5" s="12" t="s">
        <v>5</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1"/>
      <c r="AP5" s="11"/>
      <c r="AQ5" s="11"/>
      <c r="AR5" s="11"/>
      <c r="AS5" s="11"/>
      <c r="AT5" s="11"/>
      <c r="AU5" s="11"/>
      <c r="AV5" s="11"/>
      <c r="AW5" s="11"/>
      <c r="AX5" s="11"/>
      <c r="AY5" s="10"/>
      <c r="AZ5" s="10"/>
      <c r="BA5" s="10"/>
      <c r="BB5" s="10"/>
      <c r="BC5" s="10"/>
      <c r="BD5" s="10"/>
      <c r="BE5" s="10"/>
      <c r="BF5" s="10"/>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96" ht="12.75" customHeight="1">
      <c r="A6" s="14"/>
      <c r="B6" s="14"/>
      <c r="C6" s="14"/>
      <c r="D6" s="14"/>
      <c r="E6" s="14"/>
      <c r="F6" s="14"/>
      <c r="G6" s="14"/>
      <c r="H6" s="14"/>
      <c r="I6" s="14"/>
      <c r="J6" s="14"/>
      <c r="K6" s="14"/>
      <c r="L6" s="14"/>
      <c r="M6" s="14"/>
      <c r="N6" s="14"/>
      <c r="O6" s="14"/>
      <c r="P6" s="14"/>
      <c r="Q6" s="14"/>
      <c r="Y6" s="16"/>
      <c r="Z6" s="16"/>
      <c r="AA6" s="16"/>
      <c r="AB6" s="16"/>
      <c r="AC6" s="16"/>
      <c r="AD6" s="16"/>
      <c r="AE6" s="16"/>
      <c r="AF6" s="16"/>
      <c r="AG6" s="16"/>
      <c r="AH6" s="16"/>
      <c r="AI6" s="16"/>
      <c r="AJ6" s="16"/>
      <c r="AK6" s="16"/>
      <c r="AL6" s="16"/>
      <c r="AM6" s="16"/>
      <c r="AN6" s="16"/>
      <c r="AO6" s="11"/>
      <c r="AP6" s="11"/>
      <c r="AQ6" s="11"/>
      <c r="AR6" s="11"/>
      <c r="AS6" s="11"/>
      <c r="AT6" s="11"/>
      <c r="AU6" s="11"/>
      <c r="AV6" s="11"/>
      <c r="AW6" s="11"/>
      <c r="AX6" s="11"/>
      <c r="AY6" s="10"/>
      <c r="AZ6" s="10"/>
      <c r="BA6" s="10"/>
      <c r="BB6" s="10"/>
      <c r="BC6" s="10"/>
      <c r="BD6" s="10"/>
      <c r="BE6" s="10"/>
      <c r="BF6" s="10"/>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row>
    <row r="7" spans="1:96" ht="12.75" customHeight="1">
      <c r="A7" s="14" t="s">
        <v>5970</v>
      </c>
      <c r="B7" s="14"/>
      <c r="C7" s="14"/>
      <c r="D7" s="14"/>
      <c r="E7" s="14"/>
      <c r="F7" s="67"/>
      <c r="G7" s="14"/>
      <c r="H7" s="14"/>
      <c r="P7" s="222">
        <f>'Blanko-LSWK-Blatt1'!T7</f>
        <v>0</v>
      </c>
      <c r="Q7" s="223"/>
      <c r="R7" s="223"/>
      <c r="S7" s="223"/>
      <c r="T7" s="223"/>
      <c r="U7" s="223"/>
      <c r="V7" s="223"/>
      <c r="W7" s="224"/>
      <c r="Y7" s="16"/>
      <c r="Z7" s="16"/>
      <c r="AA7" s="91"/>
      <c r="AB7" s="91"/>
      <c r="AC7" s="91"/>
      <c r="AD7" s="91"/>
      <c r="AE7" s="91"/>
      <c r="AF7" s="91"/>
      <c r="AG7" s="91"/>
      <c r="AH7" s="91"/>
      <c r="AI7" s="91"/>
      <c r="AJ7" s="91"/>
      <c r="AK7" s="91"/>
      <c r="AL7" s="91"/>
      <c r="AM7" s="91"/>
      <c r="AN7" s="91"/>
      <c r="AO7" s="11"/>
      <c r="AP7" s="11"/>
      <c r="AQ7" s="11"/>
      <c r="AR7" s="11"/>
      <c r="AS7" s="11"/>
      <c r="AT7" s="11"/>
      <c r="AU7" s="11"/>
      <c r="AV7" s="11"/>
      <c r="AW7" s="11"/>
      <c r="AX7" s="11"/>
      <c r="AY7" s="10"/>
      <c r="AZ7" s="10"/>
      <c r="BA7" s="10"/>
      <c r="BB7" s="10"/>
      <c r="BC7" s="10"/>
      <c r="BD7" s="10"/>
      <c r="BE7" s="10"/>
      <c r="BF7" s="10"/>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row>
    <row r="8" spans="1:96" s="27" customFormat="1" ht="3" customHeight="1">
      <c r="A8" s="37"/>
      <c r="B8" s="37"/>
      <c r="C8" s="37"/>
      <c r="D8" s="37"/>
      <c r="E8" s="37"/>
      <c r="F8" s="37"/>
      <c r="G8" s="37"/>
      <c r="H8" s="37"/>
      <c r="I8" s="28"/>
      <c r="J8" s="28"/>
      <c r="K8" s="28"/>
      <c r="L8" s="28"/>
      <c r="M8" s="28"/>
      <c r="N8" s="28"/>
      <c r="O8" s="28"/>
      <c r="P8" s="92"/>
      <c r="Q8" s="92"/>
      <c r="R8" s="92"/>
      <c r="S8" s="92"/>
      <c r="T8" s="92"/>
      <c r="U8" s="92"/>
      <c r="V8" s="92"/>
      <c r="W8" s="93"/>
      <c r="X8" s="28"/>
      <c r="Y8" s="33"/>
      <c r="Z8" s="33"/>
      <c r="AA8" s="91"/>
      <c r="AB8" s="91"/>
      <c r="AC8" s="91"/>
      <c r="AD8" s="91"/>
      <c r="AE8" s="91"/>
      <c r="AF8" s="91"/>
      <c r="AG8" s="91"/>
      <c r="AH8" s="91"/>
      <c r="AI8" s="91"/>
      <c r="AJ8" s="91"/>
      <c r="AK8" s="91"/>
      <c r="AL8" s="91"/>
      <c r="AM8" s="91"/>
      <c r="AN8" s="91"/>
      <c r="AO8" s="30"/>
      <c r="AP8" s="30"/>
      <c r="AQ8" s="30"/>
      <c r="AR8" s="30"/>
      <c r="AS8" s="30"/>
      <c r="AT8" s="30"/>
      <c r="AU8" s="30"/>
      <c r="AV8" s="30"/>
      <c r="AW8" s="30"/>
      <c r="AX8" s="30"/>
      <c r="AY8" s="30"/>
      <c r="AZ8" s="30"/>
      <c r="BA8" s="30"/>
      <c r="BB8" s="30"/>
      <c r="BC8" s="30"/>
      <c r="BD8" s="30"/>
      <c r="BE8" s="30"/>
      <c r="BF8" s="30"/>
      <c r="BG8" s="30"/>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row>
    <row r="9" spans="1:96" ht="12.75" customHeight="1">
      <c r="A9" s="14" t="s">
        <v>6011</v>
      </c>
      <c r="O9" s="18" t="s">
        <v>6010</v>
      </c>
      <c r="P9" s="222">
        <f>SUM(SUMIF(P18:P37,"x",T18:T37),SUMIF(P18:P37,"x",W18:W37),SUMIF(P18:P37,"x",Z18:Z37),SUMIF(P18:P37,"x",AC18:AC37),SUMIF(P18:P37,"x",AF18:AF37),SUMIF(P18:P37,"x",AI18:AI37),SUMIF(P18:P37,"x",AL18:AL37),SUMIF(P18:P37,"x",Q18:Q37))</f>
        <v>0</v>
      </c>
      <c r="Q9" s="223"/>
      <c r="R9" s="223"/>
      <c r="S9" s="223"/>
      <c r="T9" s="223"/>
      <c r="U9" s="223"/>
      <c r="V9" s="223"/>
      <c r="W9" s="224"/>
      <c r="Y9" s="231"/>
      <c r="Z9" s="232"/>
      <c r="AA9" s="232"/>
      <c r="AB9" s="91"/>
      <c r="AC9" s="91"/>
      <c r="AD9" s="91"/>
      <c r="AE9" s="91"/>
      <c r="AF9" s="91"/>
      <c r="AG9" s="91"/>
      <c r="AH9" s="91"/>
      <c r="AI9" s="91"/>
      <c r="AJ9" s="91"/>
      <c r="AK9" s="91"/>
      <c r="AL9" s="91"/>
      <c r="AM9" s="91"/>
      <c r="AN9" s="91"/>
      <c r="AO9" s="11"/>
      <c r="AP9" s="11"/>
      <c r="AQ9" s="11"/>
      <c r="AR9" s="11"/>
      <c r="AS9" s="11"/>
      <c r="AT9" s="11"/>
      <c r="AU9" s="11"/>
      <c r="AV9" s="11"/>
      <c r="AW9" s="11"/>
      <c r="AX9" s="11"/>
      <c r="AY9" s="10"/>
      <c r="AZ9" s="10"/>
      <c r="BA9" s="10"/>
      <c r="BB9" s="10"/>
      <c r="BC9" s="10"/>
      <c r="BD9" s="10"/>
      <c r="BE9" s="10"/>
      <c r="BF9" s="10"/>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row>
    <row r="10" spans="1:96" s="27" customFormat="1" ht="3" customHeight="1">
      <c r="A10" s="37"/>
      <c r="B10" s="37"/>
      <c r="C10" s="37"/>
      <c r="D10" s="37"/>
      <c r="E10" s="37"/>
      <c r="F10" s="37"/>
      <c r="G10" s="37"/>
      <c r="H10" s="37"/>
      <c r="I10" s="28"/>
      <c r="J10" s="28"/>
      <c r="K10" s="28"/>
      <c r="L10" s="28"/>
      <c r="M10" s="28"/>
      <c r="N10" s="28"/>
      <c r="O10" s="28"/>
      <c r="P10" s="92"/>
      <c r="Q10" s="92"/>
      <c r="R10" s="92"/>
      <c r="S10" s="92"/>
      <c r="T10" s="92"/>
      <c r="U10" s="92"/>
      <c r="V10" s="92"/>
      <c r="W10" s="93"/>
      <c r="X10" s="28"/>
      <c r="Y10" s="33"/>
      <c r="Z10" s="33"/>
      <c r="AA10" s="91"/>
      <c r="AB10" s="91"/>
      <c r="AC10" s="91"/>
      <c r="AD10" s="91"/>
      <c r="AE10" s="91"/>
      <c r="AF10" s="91"/>
      <c r="AG10" s="91"/>
      <c r="AH10" s="91"/>
      <c r="AI10" s="91"/>
      <c r="AJ10" s="91"/>
      <c r="AK10" s="91"/>
      <c r="AL10" s="91"/>
      <c r="AM10" s="91"/>
      <c r="AN10" s="91"/>
      <c r="AO10" s="30"/>
      <c r="AP10" s="30"/>
      <c r="AQ10" s="30"/>
      <c r="AR10" s="30"/>
      <c r="AS10" s="30"/>
      <c r="AT10" s="30"/>
      <c r="AU10" s="30"/>
      <c r="AV10" s="30"/>
      <c r="AW10" s="30"/>
      <c r="AX10" s="30"/>
      <c r="AY10" s="30"/>
      <c r="AZ10" s="30"/>
      <c r="BA10" s="30"/>
      <c r="BB10" s="30"/>
      <c r="BC10" s="30"/>
      <c r="BD10" s="30"/>
      <c r="BE10" s="30"/>
      <c r="BF10" s="30"/>
      <c r="BG10" s="30"/>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row>
    <row r="11" spans="1:96" ht="12.75" customHeight="1">
      <c r="A11" s="14" t="s">
        <v>6012</v>
      </c>
      <c r="B11" s="90"/>
      <c r="C11" s="90"/>
      <c r="D11" s="90"/>
      <c r="E11" s="90"/>
      <c r="F11" s="90"/>
      <c r="G11" s="90"/>
      <c r="H11" s="90"/>
      <c r="I11" s="90"/>
      <c r="J11" s="90"/>
      <c r="K11" s="90"/>
      <c r="L11" s="90"/>
      <c r="M11" s="89"/>
      <c r="N11" s="19"/>
      <c r="O11" s="18" t="s">
        <v>6010</v>
      </c>
      <c r="P11" s="222">
        <f>SUM(SUMIF(P18:P37,"",T18:T37),SUMIF(P18:P37,"",W18:W37),SUMIF(P18:P37,"",Z18:Z37),SUMIF(P18:P37,"",AC18:AC37),SUMIF(P18:P37,"",AF18:AF37),SUMIF(P18:P37,"",AI18:AI37),SUMIF(P18:P37,"",AL18:AL37),SUMIF(P18:P37,"",Q18:Q37))</f>
        <v>0</v>
      </c>
      <c r="Q11" s="223"/>
      <c r="R11" s="223"/>
      <c r="S11" s="223"/>
      <c r="T11" s="223"/>
      <c r="U11" s="223"/>
      <c r="V11" s="223"/>
      <c r="W11" s="224"/>
      <c r="AA11" s="91"/>
      <c r="AB11" s="91"/>
      <c r="AC11" s="91"/>
      <c r="AD11" s="91"/>
      <c r="AE11" s="91"/>
      <c r="AF11" s="91"/>
      <c r="AG11" s="91"/>
      <c r="AH11" s="91"/>
      <c r="AI11" s="91"/>
      <c r="AJ11" s="91"/>
      <c r="AK11" s="91"/>
      <c r="AL11" s="91"/>
      <c r="AM11" s="91"/>
      <c r="AN11" s="91"/>
      <c r="AO11" s="11"/>
      <c r="AP11" s="11"/>
      <c r="AQ11" s="11"/>
      <c r="AR11" s="11"/>
      <c r="AS11" s="11"/>
      <c r="AT11" s="11"/>
      <c r="AU11" s="11"/>
      <c r="AV11" s="11"/>
      <c r="AW11" s="11"/>
      <c r="AX11" s="11"/>
      <c r="AY11" s="10"/>
      <c r="AZ11" s="10"/>
      <c r="BA11" s="10"/>
      <c r="BB11" s="10"/>
      <c r="BC11" s="10"/>
      <c r="BD11" s="10"/>
      <c r="BE11" s="10"/>
      <c r="BF11" s="10"/>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row>
    <row r="12" spans="1:96" ht="12.75" customHeight="1">
      <c r="AA12" s="91"/>
      <c r="AB12" s="91"/>
      <c r="AC12" s="91"/>
      <c r="AD12" s="91"/>
      <c r="AE12" s="91"/>
      <c r="AF12" s="91"/>
      <c r="AG12" s="91"/>
      <c r="AH12" s="91"/>
      <c r="AI12" s="91"/>
      <c r="AJ12" s="91"/>
      <c r="AK12" s="91"/>
      <c r="AL12" s="91"/>
      <c r="AM12" s="91"/>
      <c r="AN12" s="9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9"/>
      <c r="CF12" s="9"/>
      <c r="CG12" s="9"/>
      <c r="CH12" s="9"/>
      <c r="CI12" s="9"/>
      <c r="CJ12" s="9"/>
      <c r="CK12" s="9"/>
      <c r="CL12" s="9"/>
      <c r="CM12" s="9"/>
      <c r="CN12" s="9"/>
      <c r="CO12" s="9"/>
      <c r="CP12" s="9"/>
      <c r="CQ12" s="9"/>
    </row>
    <row r="13" spans="1:96" ht="12.75" customHeight="1">
      <c r="B13" s="100"/>
      <c r="C13" s="101"/>
      <c r="D13" s="101"/>
      <c r="E13" s="101"/>
      <c r="F13" s="101"/>
      <c r="G13" s="101"/>
      <c r="H13" s="225" t="s">
        <v>5974</v>
      </c>
      <c r="I13" s="101"/>
      <c r="J13" s="102"/>
      <c r="K13" s="101"/>
      <c r="L13" s="101"/>
      <c r="M13" s="101"/>
      <c r="N13" s="101"/>
      <c r="O13" s="101"/>
      <c r="P13" s="225" t="s">
        <v>6003</v>
      </c>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3"/>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9"/>
      <c r="CF13" s="9"/>
      <c r="CG13" s="9"/>
      <c r="CH13" s="9"/>
      <c r="CI13" s="9"/>
      <c r="CJ13" s="9"/>
      <c r="CK13" s="9"/>
      <c r="CL13" s="9"/>
      <c r="CM13" s="9"/>
      <c r="CN13" s="9"/>
      <c r="CO13" s="9"/>
      <c r="CP13" s="9"/>
      <c r="CQ13" s="9"/>
    </row>
    <row r="14" spans="1:96" ht="12.75" customHeight="1">
      <c r="A14" s="14"/>
      <c r="B14" s="104" t="s">
        <v>5965</v>
      </c>
      <c r="C14" s="105"/>
      <c r="D14" s="105"/>
      <c r="E14" s="105"/>
      <c r="F14" s="105"/>
      <c r="G14" s="106"/>
      <c r="H14" s="226"/>
      <c r="I14" s="219" t="s">
        <v>5966</v>
      </c>
      <c r="J14" s="220"/>
      <c r="K14" s="220"/>
      <c r="L14" s="221"/>
      <c r="M14" s="228" t="s">
        <v>5964</v>
      </c>
      <c r="N14" s="229"/>
      <c r="O14" s="230"/>
      <c r="P14" s="226"/>
      <c r="Q14" s="219" t="s">
        <v>6013</v>
      </c>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9"/>
      <c r="CF14" s="9"/>
      <c r="CG14" s="9"/>
      <c r="CH14" s="9"/>
      <c r="CI14" s="9"/>
      <c r="CJ14" s="9"/>
      <c r="CK14" s="9"/>
      <c r="CL14" s="9"/>
      <c r="CM14" s="9"/>
      <c r="CN14" s="9"/>
      <c r="CO14" s="9"/>
      <c r="CP14" s="9"/>
      <c r="CQ14" s="9"/>
    </row>
    <row r="15" spans="1:96" ht="12.75" customHeight="1">
      <c r="A15" s="14"/>
      <c r="B15" s="104"/>
      <c r="C15" s="105"/>
      <c r="D15" s="105"/>
      <c r="E15" s="105"/>
      <c r="F15" s="105"/>
      <c r="G15" s="106"/>
      <c r="H15" s="226"/>
      <c r="I15" s="104"/>
      <c r="J15" s="105"/>
      <c r="K15" s="105"/>
      <c r="L15" s="105"/>
      <c r="M15" s="228"/>
      <c r="N15" s="229"/>
      <c r="O15" s="230"/>
      <c r="P15" s="226"/>
      <c r="Q15" s="228" t="s">
        <v>5995</v>
      </c>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30"/>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9"/>
      <c r="CF15" s="9"/>
      <c r="CG15" s="9"/>
      <c r="CH15" s="9"/>
      <c r="CI15" s="9"/>
      <c r="CJ15" s="9"/>
      <c r="CK15" s="9"/>
      <c r="CL15" s="9"/>
      <c r="CM15" s="9"/>
      <c r="CN15" s="9"/>
      <c r="CO15" s="9"/>
      <c r="CP15" s="9"/>
      <c r="CQ15" s="9"/>
    </row>
    <row r="16" spans="1:96" ht="12.75" customHeight="1">
      <c r="A16" s="14"/>
      <c r="B16" s="104"/>
      <c r="C16" s="105"/>
      <c r="D16" s="105"/>
      <c r="E16" s="105"/>
      <c r="F16" s="105"/>
      <c r="G16" s="106"/>
      <c r="H16" s="226"/>
      <c r="I16" s="104"/>
      <c r="J16" s="105"/>
      <c r="K16" s="105"/>
      <c r="L16" s="105"/>
      <c r="M16" s="116"/>
      <c r="N16" s="117"/>
      <c r="O16" s="118"/>
      <c r="P16" s="226"/>
      <c r="Q16" s="228">
        <f>'Blanko-LSWK-Blatt1'!A46</f>
        <v>1</v>
      </c>
      <c r="R16" s="229"/>
      <c r="S16" s="230"/>
      <c r="T16" s="228">
        <f>'Blanko-LSWK-Blatt1'!A48</f>
        <v>2</v>
      </c>
      <c r="U16" s="229"/>
      <c r="V16" s="230"/>
      <c r="W16" s="228">
        <f>'Blanko-LSWK-Blatt1'!A50</f>
        <v>3</v>
      </c>
      <c r="X16" s="229"/>
      <c r="Y16" s="230"/>
      <c r="Z16" s="228">
        <f>'Blanko-LSWK-Blatt1'!A52</f>
        <v>4</v>
      </c>
      <c r="AA16" s="229"/>
      <c r="AB16" s="230"/>
      <c r="AC16" s="228">
        <f>'Blanko-LSWK-Blatt1'!A54</f>
        <v>5</v>
      </c>
      <c r="AD16" s="229"/>
      <c r="AE16" s="230"/>
      <c r="AF16" s="228">
        <f>'Blanko-LSWK-Blatt1'!A58</f>
        <v>6</v>
      </c>
      <c r="AG16" s="229"/>
      <c r="AH16" s="230"/>
      <c r="AI16" s="228">
        <f>'Blanko-LSWK-Blatt1'!A60</f>
        <v>7</v>
      </c>
      <c r="AJ16" s="229"/>
      <c r="AK16" s="230"/>
      <c r="AL16" s="228">
        <f>'Blanko-LSWK-Blatt1'!A62</f>
        <v>8</v>
      </c>
      <c r="AM16" s="229"/>
      <c r="AN16" s="230"/>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9"/>
      <c r="CF16" s="9"/>
      <c r="CG16" s="9"/>
      <c r="CH16" s="9"/>
      <c r="CI16" s="9"/>
      <c r="CJ16" s="9"/>
      <c r="CK16" s="9"/>
      <c r="CL16" s="9"/>
      <c r="CM16" s="9"/>
      <c r="CN16" s="9"/>
      <c r="CO16" s="9"/>
      <c r="CP16" s="9"/>
      <c r="CQ16" s="9"/>
    </row>
    <row r="17" spans="1:95" ht="12.75" customHeight="1">
      <c r="B17" s="110"/>
      <c r="C17" s="111"/>
      <c r="D17" s="111"/>
      <c r="E17" s="111"/>
      <c r="F17" s="111"/>
      <c r="G17" s="112"/>
      <c r="H17" s="227"/>
      <c r="I17" s="110"/>
      <c r="J17" s="105" t="s">
        <v>5962</v>
      </c>
      <c r="K17" s="105"/>
      <c r="L17" s="105"/>
      <c r="M17" s="216" t="s">
        <v>5961</v>
      </c>
      <c r="N17" s="217"/>
      <c r="O17" s="218"/>
      <c r="P17" s="227"/>
      <c r="Q17" s="216" t="s">
        <v>6010</v>
      </c>
      <c r="R17" s="217"/>
      <c r="S17" s="218"/>
      <c r="T17" s="216" t="s">
        <v>6010</v>
      </c>
      <c r="U17" s="217"/>
      <c r="V17" s="218"/>
      <c r="W17" s="216" t="s">
        <v>6010</v>
      </c>
      <c r="X17" s="217"/>
      <c r="Y17" s="218"/>
      <c r="Z17" s="216" t="s">
        <v>6010</v>
      </c>
      <c r="AA17" s="217"/>
      <c r="AB17" s="218"/>
      <c r="AC17" s="216" t="s">
        <v>6010</v>
      </c>
      <c r="AD17" s="217"/>
      <c r="AE17" s="218"/>
      <c r="AF17" s="216" t="s">
        <v>6010</v>
      </c>
      <c r="AG17" s="217"/>
      <c r="AH17" s="218"/>
      <c r="AI17" s="216" t="s">
        <v>6010</v>
      </c>
      <c r="AJ17" s="217"/>
      <c r="AK17" s="218"/>
      <c r="AL17" s="216" t="s">
        <v>6010</v>
      </c>
      <c r="AM17" s="217"/>
      <c r="AN17" s="218"/>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9"/>
      <c r="CF17" s="9"/>
      <c r="CG17" s="9"/>
      <c r="CH17" s="9"/>
      <c r="CI17" s="9"/>
      <c r="CJ17" s="9"/>
      <c r="CK17" s="9"/>
      <c r="CL17" s="9"/>
      <c r="CM17" s="9"/>
      <c r="CN17" s="9"/>
      <c r="CO17" s="9"/>
      <c r="CP17" s="9"/>
      <c r="CQ17" s="9"/>
    </row>
    <row r="18" spans="1:95" ht="12.75" customHeight="1">
      <c r="A18" s="21">
        <v>1</v>
      </c>
      <c r="B18" s="269"/>
      <c r="C18" s="270"/>
      <c r="D18" s="270"/>
      <c r="E18" s="270"/>
      <c r="F18" s="270"/>
      <c r="G18" s="271"/>
      <c r="H18" s="124"/>
      <c r="I18" s="272"/>
      <c r="J18" s="273"/>
      <c r="K18" s="273"/>
      <c r="L18" s="274"/>
      <c r="M18" s="275"/>
      <c r="N18" s="276"/>
      <c r="O18" s="277"/>
      <c r="P18" s="125"/>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9"/>
      <c r="CF18" s="9"/>
      <c r="CG18" s="9"/>
      <c r="CH18" s="9"/>
      <c r="CI18" s="9"/>
      <c r="CJ18" s="9"/>
      <c r="CK18" s="9"/>
      <c r="CL18" s="9"/>
      <c r="CM18" s="9"/>
      <c r="CN18" s="9"/>
      <c r="CO18" s="9"/>
      <c r="CP18" s="9"/>
      <c r="CQ18" s="9"/>
    </row>
    <row r="19" spans="1:95" ht="12.75" customHeight="1">
      <c r="A19" s="21">
        <f>A18+1</f>
        <v>2</v>
      </c>
      <c r="B19" s="259"/>
      <c r="C19" s="260"/>
      <c r="D19" s="260"/>
      <c r="E19" s="260"/>
      <c r="F19" s="260"/>
      <c r="G19" s="261"/>
      <c r="H19" s="126"/>
      <c r="I19" s="262"/>
      <c r="J19" s="263"/>
      <c r="K19" s="263"/>
      <c r="L19" s="264"/>
      <c r="M19" s="265"/>
      <c r="N19" s="266"/>
      <c r="O19" s="267"/>
      <c r="P19" s="125"/>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9"/>
      <c r="CF19" s="9"/>
      <c r="CG19" s="9"/>
      <c r="CH19" s="9"/>
      <c r="CI19" s="9"/>
      <c r="CJ19" s="9"/>
      <c r="CK19" s="9"/>
      <c r="CL19" s="9"/>
      <c r="CM19" s="9"/>
      <c r="CN19" s="9"/>
      <c r="CO19" s="9"/>
      <c r="CP19" s="9"/>
      <c r="CQ19" s="9"/>
    </row>
    <row r="20" spans="1:95" ht="12.75" customHeight="1">
      <c r="A20" s="21">
        <f t="shared" ref="A20:A37" si="0">A19+1</f>
        <v>3</v>
      </c>
      <c r="B20" s="259"/>
      <c r="C20" s="260"/>
      <c r="D20" s="260"/>
      <c r="E20" s="260"/>
      <c r="F20" s="260"/>
      <c r="G20" s="261"/>
      <c r="H20" s="126"/>
      <c r="I20" s="262"/>
      <c r="J20" s="263"/>
      <c r="K20" s="263"/>
      <c r="L20" s="264"/>
      <c r="M20" s="265"/>
      <c r="N20" s="266"/>
      <c r="O20" s="267"/>
      <c r="P20" s="125"/>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9"/>
      <c r="CF20" s="9"/>
      <c r="CG20" s="9"/>
      <c r="CH20" s="9"/>
      <c r="CI20" s="9"/>
      <c r="CJ20" s="9"/>
      <c r="CK20" s="9"/>
      <c r="CL20" s="9"/>
      <c r="CM20" s="9"/>
      <c r="CN20" s="9"/>
      <c r="CO20" s="9"/>
      <c r="CP20" s="9"/>
      <c r="CQ20" s="9"/>
    </row>
    <row r="21" spans="1:95" ht="12.75" customHeight="1">
      <c r="A21" s="21">
        <f t="shared" si="0"/>
        <v>4</v>
      </c>
      <c r="B21" s="259"/>
      <c r="C21" s="260"/>
      <c r="D21" s="260"/>
      <c r="E21" s="260"/>
      <c r="F21" s="260"/>
      <c r="G21" s="261"/>
      <c r="H21" s="126"/>
      <c r="I21" s="262"/>
      <c r="J21" s="263"/>
      <c r="K21" s="263"/>
      <c r="L21" s="264"/>
      <c r="M21" s="265"/>
      <c r="N21" s="266"/>
      <c r="O21" s="267"/>
      <c r="P21" s="125"/>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9"/>
      <c r="CF21" s="9"/>
      <c r="CG21" s="9"/>
      <c r="CH21" s="9"/>
      <c r="CI21" s="9"/>
      <c r="CJ21" s="9"/>
      <c r="CK21" s="9"/>
      <c r="CL21" s="9"/>
      <c r="CM21" s="9"/>
      <c r="CN21" s="9"/>
      <c r="CO21" s="9"/>
      <c r="CP21" s="9"/>
      <c r="CQ21" s="9"/>
    </row>
    <row r="22" spans="1:95" ht="12.75" customHeight="1">
      <c r="A22" s="21">
        <f t="shared" si="0"/>
        <v>5</v>
      </c>
      <c r="B22" s="259"/>
      <c r="C22" s="260"/>
      <c r="D22" s="260"/>
      <c r="E22" s="260"/>
      <c r="F22" s="260"/>
      <c r="G22" s="261"/>
      <c r="H22" s="126"/>
      <c r="I22" s="262"/>
      <c r="J22" s="263"/>
      <c r="K22" s="263"/>
      <c r="L22" s="264"/>
      <c r="M22" s="265"/>
      <c r="N22" s="266"/>
      <c r="O22" s="267"/>
      <c r="P22" s="125"/>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11"/>
      <c r="AP22" s="11"/>
      <c r="AQ22" s="11"/>
      <c r="AR22" s="11"/>
      <c r="AS22" s="11"/>
      <c r="AT22" s="11"/>
      <c r="AU22" s="11"/>
      <c r="AV22" s="11"/>
      <c r="AW22" s="11"/>
      <c r="AX22" s="11"/>
      <c r="AY22" s="10"/>
      <c r="AZ22" s="10"/>
      <c r="BA22" s="10"/>
      <c r="BB22" s="10"/>
      <c r="BC22" s="10"/>
      <c r="BD22" s="10"/>
      <c r="BE22" s="10"/>
      <c r="BF22" s="10"/>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row>
    <row r="23" spans="1:95" ht="12.75" customHeight="1">
      <c r="A23" s="21">
        <f t="shared" si="0"/>
        <v>6</v>
      </c>
      <c r="B23" s="259"/>
      <c r="C23" s="260"/>
      <c r="D23" s="260"/>
      <c r="E23" s="260"/>
      <c r="F23" s="260"/>
      <c r="G23" s="261"/>
      <c r="H23" s="126"/>
      <c r="I23" s="262"/>
      <c r="J23" s="263"/>
      <c r="K23" s="263"/>
      <c r="L23" s="264"/>
      <c r="M23" s="265"/>
      <c r="N23" s="266"/>
      <c r="O23" s="267"/>
      <c r="P23" s="125"/>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11"/>
      <c r="AP23" s="11"/>
      <c r="AQ23" s="11"/>
      <c r="AR23" s="11"/>
      <c r="AS23" s="11"/>
      <c r="AT23" s="11"/>
      <c r="AU23" s="11"/>
      <c r="AV23" s="11"/>
      <c r="AW23" s="11"/>
      <c r="AX23" s="11"/>
      <c r="AY23" s="10"/>
      <c r="AZ23" s="10"/>
      <c r="BA23" s="10"/>
      <c r="BB23" s="10"/>
      <c r="BC23" s="10"/>
      <c r="BD23" s="10"/>
      <c r="BE23" s="10"/>
      <c r="BF23" s="10"/>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row>
    <row r="24" spans="1:95" ht="12.75" customHeight="1">
      <c r="A24" s="21">
        <f t="shared" si="0"/>
        <v>7</v>
      </c>
      <c r="B24" s="259"/>
      <c r="C24" s="260"/>
      <c r="D24" s="260"/>
      <c r="E24" s="260"/>
      <c r="F24" s="260"/>
      <c r="G24" s="261"/>
      <c r="H24" s="126"/>
      <c r="I24" s="262"/>
      <c r="J24" s="263"/>
      <c r="K24" s="263"/>
      <c r="L24" s="264"/>
      <c r="M24" s="265"/>
      <c r="N24" s="266"/>
      <c r="O24" s="267"/>
      <c r="P24" s="125"/>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1"/>
      <c r="AP24" s="11"/>
      <c r="AQ24" s="11"/>
      <c r="AR24" s="11"/>
      <c r="AS24" s="11"/>
      <c r="AT24" s="11"/>
      <c r="AU24" s="11"/>
      <c r="AV24" s="11"/>
      <c r="AW24" s="11"/>
      <c r="AX24" s="11"/>
      <c r="AY24" s="10"/>
      <c r="AZ24" s="10"/>
      <c r="BA24" s="10"/>
      <c r="BB24" s="10"/>
      <c r="BC24" s="10"/>
      <c r="BD24" s="10"/>
      <c r="BE24" s="10"/>
      <c r="BF24" s="10"/>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1:95" ht="12.75" customHeight="1">
      <c r="A25" s="21">
        <f t="shared" si="0"/>
        <v>8</v>
      </c>
      <c r="B25" s="259"/>
      <c r="C25" s="260"/>
      <c r="D25" s="260"/>
      <c r="E25" s="260"/>
      <c r="F25" s="260"/>
      <c r="G25" s="261"/>
      <c r="H25" s="126"/>
      <c r="I25" s="262"/>
      <c r="J25" s="263"/>
      <c r="K25" s="263"/>
      <c r="L25" s="264"/>
      <c r="M25" s="265"/>
      <c r="N25" s="266"/>
      <c r="O25" s="267"/>
      <c r="P25" s="125"/>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1"/>
      <c r="AP25" s="11"/>
      <c r="AQ25" s="11"/>
      <c r="AR25" s="11"/>
      <c r="AS25" s="11"/>
      <c r="AT25" s="11"/>
      <c r="AU25" s="11"/>
      <c r="AV25" s="11"/>
      <c r="AW25" s="11"/>
      <c r="AX25" s="11"/>
      <c r="AY25" s="10"/>
      <c r="AZ25" s="10"/>
      <c r="BA25" s="10"/>
      <c r="BB25" s="10"/>
      <c r="BC25" s="10"/>
      <c r="BD25" s="10"/>
      <c r="BE25" s="10"/>
      <c r="BF25" s="10"/>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1:95" ht="12.75" customHeight="1">
      <c r="A26" s="21">
        <f t="shared" si="0"/>
        <v>9</v>
      </c>
      <c r="B26" s="127"/>
      <c r="C26" s="128"/>
      <c r="D26" s="128"/>
      <c r="E26" s="128"/>
      <c r="F26" s="128"/>
      <c r="G26" s="129"/>
      <c r="H26" s="126"/>
      <c r="I26" s="130"/>
      <c r="J26" s="131"/>
      <c r="K26" s="131"/>
      <c r="L26" s="132"/>
      <c r="M26" s="133"/>
      <c r="N26" s="134"/>
      <c r="O26" s="125"/>
      <c r="P26" s="125"/>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1"/>
      <c r="AP26" s="11"/>
      <c r="AQ26" s="11"/>
      <c r="AR26" s="11"/>
      <c r="AS26" s="11"/>
      <c r="AT26" s="11"/>
      <c r="AU26" s="11"/>
      <c r="AV26" s="11"/>
      <c r="AW26" s="11"/>
      <c r="AX26" s="11"/>
      <c r="AY26" s="10"/>
      <c r="AZ26" s="10"/>
      <c r="BA26" s="10"/>
      <c r="BB26" s="10"/>
      <c r="BC26" s="10"/>
      <c r="BD26" s="10"/>
      <c r="BE26" s="10"/>
      <c r="BF26" s="10"/>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row>
    <row r="27" spans="1:95" ht="12.75" customHeight="1">
      <c r="A27" s="21">
        <f t="shared" si="0"/>
        <v>10</v>
      </c>
      <c r="B27" s="127"/>
      <c r="C27" s="128"/>
      <c r="D27" s="128"/>
      <c r="E27" s="128"/>
      <c r="F27" s="128"/>
      <c r="G27" s="129"/>
      <c r="H27" s="126"/>
      <c r="I27" s="130"/>
      <c r="J27" s="131"/>
      <c r="K27" s="131"/>
      <c r="L27" s="132"/>
      <c r="M27" s="133"/>
      <c r="N27" s="134"/>
      <c r="O27" s="125"/>
      <c r="P27" s="125"/>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1"/>
      <c r="AP27" s="11"/>
      <c r="AQ27" s="11"/>
      <c r="AR27" s="11"/>
      <c r="AS27" s="11"/>
      <c r="AT27" s="11"/>
      <c r="AU27" s="11"/>
      <c r="AV27" s="11"/>
      <c r="AW27" s="11"/>
      <c r="AX27" s="11"/>
      <c r="AY27" s="10"/>
      <c r="AZ27" s="10"/>
      <c r="BA27" s="10"/>
      <c r="BB27" s="10"/>
      <c r="BC27" s="10"/>
      <c r="BD27" s="10"/>
      <c r="BE27" s="10"/>
      <c r="BF27" s="10"/>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row>
    <row r="28" spans="1:95" ht="12.75" customHeight="1">
      <c r="A28" s="21">
        <f t="shared" si="0"/>
        <v>11</v>
      </c>
      <c r="B28" s="127"/>
      <c r="C28" s="128"/>
      <c r="D28" s="128"/>
      <c r="E28" s="128"/>
      <c r="F28" s="128"/>
      <c r="G28" s="129"/>
      <c r="H28" s="126"/>
      <c r="I28" s="130"/>
      <c r="J28" s="131"/>
      <c r="K28" s="131"/>
      <c r="L28" s="132"/>
      <c r="M28" s="133"/>
      <c r="N28" s="134"/>
      <c r="O28" s="125"/>
      <c r="P28" s="125"/>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11"/>
      <c r="AP28" s="11"/>
      <c r="AQ28" s="11"/>
      <c r="AR28" s="11"/>
      <c r="AS28" s="11"/>
      <c r="AT28" s="11"/>
      <c r="AU28" s="11"/>
      <c r="AV28" s="11"/>
      <c r="AW28" s="11"/>
      <c r="AX28" s="11"/>
      <c r="AY28" s="10"/>
      <c r="AZ28" s="10"/>
      <c r="BA28" s="10"/>
      <c r="BB28" s="10"/>
      <c r="BC28" s="10"/>
      <c r="BD28" s="10"/>
      <c r="BE28" s="10"/>
      <c r="BF28" s="10"/>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row>
    <row r="29" spans="1:95" ht="12.75" customHeight="1">
      <c r="A29" s="21">
        <f t="shared" si="0"/>
        <v>12</v>
      </c>
      <c r="B29" s="127"/>
      <c r="C29" s="128"/>
      <c r="D29" s="128"/>
      <c r="E29" s="128"/>
      <c r="F29" s="128"/>
      <c r="G29" s="129"/>
      <c r="H29" s="126"/>
      <c r="I29" s="130"/>
      <c r="J29" s="131"/>
      <c r="K29" s="131"/>
      <c r="L29" s="132"/>
      <c r="M29" s="133"/>
      <c r="N29" s="134"/>
      <c r="O29" s="125"/>
      <c r="P29" s="125"/>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11"/>
      <c r="AP29" s="11"/>
      <c r="AQ29" s="11"/>
      <c r="AR29" s="11"/>
      <c r="AS29" s="11"/>
      <c r="AT29" s="11"/>
      <c r="AU29" s="11"/>
      <c r="AV29" s="11"/>
      <c r="AW29" s="11"/>
      <c r="AX29" s="11"/>
      <c r="AY29" s="10"/>
      <c r="AZ29" s="10"/>
      <c r="BA29" s="10"/>
      <c r="BB29" s="10"/>
      <c r="BC29" s="10"/>
      <c r="BD29" s="10"/>
      <c r="BE29" s="10"/>
      <c r="BF29" s="10"/>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row>
    <row r="30" spans="1:95" ht="12.75" customHeight="1">
      <c r="A30" s="21">
        <f t="shared" si="0"/>
        <v>13</v>
      </c>
      <c r="B30" s="127"/>
      <c r="C30" s="128"/>
      <c r="D30" s="128"/>
      <c r="E30" s="128"/>
      <c r="F30" s="128"/>
      <c r="G30" s="129"/>
      <c r="H30" s="126"/>
      <c r="I30" s="130"/>
      <c r="J30" s="131"/>
      <c r="K30" s="131"/>
      <c r="L30" s="132"/>
      <c r="M30" s="133"/>
      <c r="N30" s="134"/>
      <c r="O30" s="125"/>
      <c r="P30" s="125"/>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11"/>
      <c r="AP30" s="11"/>
      <c r="AQ30" s="11"/>
      <c r="AR30" s="11"/>
      <c r="AS30" s="11"/>
      <c r="AT30" s="11"/>
      <c r="AU30" s="11"/>
      <c r="AV30" s="11"/>
      <c r="AW30" s="11"/>
      <c r="AX30" s="11"/>
      <c r="AY30" s="10"/>
      <c r="AZ30" s="10"/>
      <c r="BA30" s="10"/>
      <c r="BB30" s="10"/>
      <c r="BC30" s="10"/>
      <c r="BD30" s="10"/>
      <c r="BE30" s="10"/>
      <c r="BF30" s="10"/>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row>
    <row r="31" spans="1:95" ht="12.75" customHeight="1">
      <c r="A31" s="21">
        <f t="shared" si="0"/>
        <v>14</v>
      </c>
      <c r="B31" s="259"/>
      <c r="C31" s="260"/>
      <c r="D31" s="260"/>
      <c r="E31" s="260"/>
      <c r="F31" s="260"/>
      <c r="G31" s="261"/>
      <c r="H31" s="126"/>
      <c r="I31" s="262"/>
      <c r="J31" s="263"/>
      <c r="K31" s="263"/>
      <c r="L31" s="264"/>
      <c r="M31" s="265"/>
      <c r="N31" s="266"/>
      <c r="O31" s="267"/>
      <c r="P31" s="125"/>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11"/>
      <c r="AP31" s="11"/>
      <c r="AQ31" s="11"/>
      <c r="AR31" s="11"/>
      <c r="AS31" s="11"/>
      <c r="AT31" s="11"/>
      <c r="AU31" s="11"/>
      <c r="AV31" s="11"/>
      <c r="AW31" s="11"/>
      <c r="AX31" s="11"/>
      <c r="AY31" s="10"/>
      <c r="AZ31" s="10"/>
      <c r="BA31" s="10"/>
      <c r="BB31" s="10"/>
      <c r="BC31" s="10"/>
      <c r="BD31" s="10"/>
      <c r="BE31" s="10"/>
      <c r="BF31" s="10"/>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row>
    <row r="32" spans="1:95" ht="12.75" customHeight="1">
      <c r="A32" s="21">
        <f t="shared" si="0"/>
        <v>15</v>
      </c>
      <c r="B32" s="259"/>
      <c r="C32" s="260"/>
      <c r="D32" s="260"/>
      <c r="E32" s="260"/>
      <c r="F32" s="260"/>
      <c r="G32" s="261"/>
      <c r="H32" s="126"/>
      <c r="I32" s="262"/>
      <c r="J32" s="263"/>
      <c r="K32" s="263"/>
      <c r="L32" s="264"/>
      <c r="M32" s="265"/>
      <c r="N32" s="266"/>
      <c r="O32" s="267"/>
      <c r="P32" s="125"/>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11"/>
      <c r="AP32" s="11"/>
      <c r="AQ32" s="11"/>
      <c r="AR32" s="11"/>
      <c r="AS32" s="11"/>
      <c r="AT32" s="11"/>
      <c r="AU32" s="11"/>
      <c r="AV32" s="11"/>
      <c r="AW32" s="11"/>
      <c r="AX32" s="11"/>
      <c r="AY32" s="10"/>
      <c r="AZ32" s="10"/>
      <c r="BA32" s="10"/>
      <c r="BB32" s="10"/>
      <c r="BC32" s="10"/>
      <c r="BD32" s="10"/>
      <c r="BE32" s="10"/>
      <c r="BF32" s="10"/>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row>
    <row r="33" spans="1:95" ht="12.75" customHeight="1">
      <c r="A33" s="21">
        <f t="shared" si="0"/>
        <v>16</v>
      </c>
      <c r="B33" s="259"/>
      <c r="C33" s="260"/>
      <c r="D33" s="260"/>
      <c r="E33" s="260"/>
      <c r="F33" s="260"/>
      <c r="G33" s="261"/>
      <c r="H33" s="126"/>
      <c r="I33" s="262"/>
      <c r="J33" s="263"/>
      <c r="K33" s="263"/>
      <c r="L33" s="264"/>
      <c r="M33" s="265"/>
      <c r="N33" s="266"/>
      <c r="O33" s="267"/>
      <c r="P33" s="125"/>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11"/>
      <c r="AP33" s="11"/>
      <c r="AQ33" s="11"/>
      <c r="AR33" s="11"/>
      <c r="AS33" s="11"/>
      <c r="AT33" s="11"/>
      <c r="AU33" s="11"/>
      <c r="AV33" s="11"/>
      <c r="AW33" s="11"/>
      <c r="AX33" s="11"/>
      <c r="AY33" s="10"/>
      <c r="AZ33" s="10"/>
      <c r="BA33" s="10"/>
      <c r="BB33" s="10"/>
      <c r="BC33" s="10"/>
      <c r="BD33" s="10"/>
      <c r="BE33" s="10"/>
      <c r="BF33" s="10"/>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row>
    <row r="34" spans="1:95" ht="12.75" customHeight="1">
      <c r="A34" s="21">
        <f t="shared" si="0"/>
        <v>17</v>
      </c>
      <c r="B34" s="259"/>
      <c r="C34" s="260"/>
      <c r="D34" s="260"/>
      <c r="E34" s="260"/>
      <c r="F34" s="260"/>
      <c r="G34" s="261"/>
      <c r="H34" s="126"/>
      <c r="I34" s="262"/>
      <c r="J34" s="263"/>
      <c r="K34" s="263"/>
      <c r="L34" s="264"/>
      <c r="M34" s="265"/>
      <c r="N34" s="266"/>
      <c r="O34" s="267"/>
      <c r="P34" s="125"/>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11"/>
      <c r="AP34" s="11"/>
      <c r="AQ34" s="11"/>
      <c r="AR34" s="11"/>
      <c r="AS34" s="11"/>
      <c r="AT34" s="11"/>
      <c r="AU34" s="11"/>
      <c r="AV34" s="11"/>
      <c r="AW34" s="11"/>
      <c r="AX34" s="11"/>
      <c r="AY34" s="10"/>
      <c r="AZ34" s="10"/>
      <c r="BA34" s="10"/>
      <c r="BB34" s="10"/>
      <c r="BC34" s="10"/>
      <c r="BD34" s="10"/>
      <c r="BE34" s="10"/>
      <c r="BF34" s="10"/>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row>
    <row r="35" spans="1:95" ht="12.75" customHeight="1">
      <c r="A35" s="21">
        <f t="shared" si="0"/>
        <v>18</v>
      </c>
      <c r="B35" s="259"/>
      <c r="C35" s="260"/>
      <c r="D35" s="260"/>
      <c r="E35" s="260"/>
      <c r="F35" s="260"/>
      <c r="G35" s="261"/>
      <c r="H35" s="126"/>
      <c r="I35" s="262"/>
      <c r="J35" s="263"/>
      <c r="K35" s="263"/>
      <c r="L35" s="264"/>
      <c r="M35" s="265"/>
      <c r="N35" s="266"/>
      <c r="O35" s="267"/>
      <c r="P35" s="125"/>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11"/>
      <c r="AP35" s="11"/>
      <c r="AQ35" s="11"/>
      <c r="AR35" s="11"/>
      <c r="AS35" s="11"/>
      <c r="AT35" s="11"/>
      <c r="AU35" s="11"/>
      <c r="AV35" s="11"/>
      <c r="AW35" s="11"/>
      <c r="AX35" s="11"/>
      <c r="AY35" s="10"/>
      <c r="AZ35" s="10"/>
      <c r="BA35" s="10"/>
      <c r="BB35" s="10"/>
      <c r="BC35" s="10"/>
      <c r="BD35" s="10"/>
      <c r="BE35" s="10"/>
      <c r="BF35" s="10"/>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row>
    <row r="36" spans="1:95" ht="12.75" customHeight="1">
      <c r="A36" s="21">
        <f t="shared" si="0"/>
        <v>19</v>
      </c>
      <c r="B36" s="259"/>
      <c r="C36" s="260"/>
      <c r="D36" s="260"/>
      <c r="E36" s="260"/>
      <c r="F36" s="260"/>
      <c r="G36" s="261"/>
      <c r="H36" s="126"/>
      <c r="I36" s="262"/>
      <c r="J36" s="263"/>
      <c r="K36" s="263"/>
      <c r="L36" s="264"/>
      <c r="M36" s="265"/>
      <c r="N36" s="266"/>
      <c r="O36" s="267"/>
      <c r="P36" s="125"/>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11"/>
      <c r="AP36" s="11"/>
      <c r="AQ36" s="11"/>
      <c r="AR36" s="11"/>
      <c r="AS36" s="11"/>
      <c r="AT36" s="11"/>
      <c r="AU36" s="11"/>
      <c r="AV36" s="11"/>
      <c r="AW36" s="11"/>
      <c r="AX36" s="11"/>
      <c r="AY36" s="10"/>
      <c r="AZ36" s="10"/>
      <c r="BA36" s="10"/>
      <c r="BB36" s="10"/>
      <c r="BC36" s="10"/>
      <c r="BD36" s="10"/>
      <c r="BE36" s="10"/>
      <c r="BF36" s="10"/>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row>
    <row r="37" spans="1:95" s="9" customFormat="1" ht="12.75" customHeight="1">
      <c r="A37" s="21">
        <f t="shared" si="0"/>
        <v>20</v>
      </c>
      <c r="B37" s="249"/>
      <c r="C37" s="250"/>
      <c r="D37" s="250"/>
      <c r="E37" s="250"/>
      <c r="F37" s="250"/>
      <c r="G37" s="251"/>
      <c r="H37" s="135"/>
      <c r="I37" s="252"/>
      <c r="J37" s="253"/>
      <c r="K37" s="253"/>
      <c r="L37" s="254"/>
      <c r="M37" s="255"/>
      <c r="N37" s="256"/>
      <c r="O37" s="257"/>
      <c r="P37" s="136"/>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11"/>
      <c r="AP37" s="11"/>
      <c r="AQ37" s="11"/>
      <c r="AR37" s="11"/>
      <c r="AS37" s="11"/>
      <c r="AT37" s="11"/>
      <c r="AU37" s="11"/>
      <c r="AV37" s="11"/>
      <c r="AW37" s="11"/>
      <c r="AX37" s="11"/>
      <c r="AY37" s="10"/>
      <c r="AZ37" s="10"/>
      <c r="BA37" s="10"/>
      <c r="BB37" s="10"/>
      <c r="BC37" s="10"/>
      <c r="BD37" s="10"/>
      <c r="BE37" s="10"/>
      <c r="BF37" s="10"/>
    </row>
    <row r="38" spans="1:95" s="9" customFormat="1" ht="12.75" customHeight="1">
      <c r="A38" s="84"/>
      <c r="B38" s="85"/>
      <c r="C38" s="85"/>
      <c r="D38" s="85"/>
      <c r="E38" s="85"/>
      <c r="F38" s="85"/>
      <c r="G38" s="85"/>
      <c r="H38" s="86"/>
      <c r="I38" s="87"/>
      <c r="J38" s="87"/>
      <c r="K38" s="87"/>
      <c r="L38" s="87"/>
      <c r="M38" s="88"/>
      <c r="N38" s="88"/>
      <c r="O38" s="88"/>
      <c r="P38" s="120" t="s">
        <v>5996</v>
      </c>
      <c r="Q38" s="184">
        <f>SUM(Q18:S37)</f>
        <v>0</v>
      </c>
      <c r="R38" s="184"/>
      <c r="S38" s="184"/>
      <c r="T38" s="184">
        <f t="shared" ref="T38" si="1">SUM(T18:V37)</f>
        <v>0</v>
      </c>
      <c r="U38" s="184"/>
      <c r="V38" s="184"/>
      <c r="W38" s="184">
        <f t="shared" ref="W38" si="2">SUM(W18:Y37)</f>
        <v>0</v>
      </c>
      <c r="X38" s="184"/>
      <c r="Y38" s="184"/>
      <c r="Z38" s="184">
        <f t="shared" ref="Z38" si="3">SUM(Z18:AB37)</f>
        <v>0</v>
      </c>
      <c r="AA38" s="184"/>
      <c r="AB38" s="184"/>
      <c r="AC38" s="184">
        <f t="shared" ref="AC38" si="4">SUM(AC18:AE37)</f>
        <v>0</v>
      </c>
      <c r="AD38" s="184"/>
      <c r="AE38" s="184"/>
      <c r="AF38" s="184">
        <f t="shared" ref="AF38" si="5">SUM(AF18:AH37)</f>
        <v>0</v>
      </c>
      <c r="AG38" s="184"/>
      <c r="AH38" s="184"/>
      <c r="AI38" s="184">
        <f t="shared" ref="AI38" si="6">SUM(AI18:AK37)</f>
        <v>0</v>
      </c>
      <c r="AJ38" s="184"/>
      <c r="AK38" s="184"/>
      <c r="AL38" s="184">
        <f t="shared" ref="AL38" si="7">SUM(AL18:AN37)</f>
        <v>0</v>
      </c>
      <c r="AM38" s="184"/>
      <c r="AN38" s="184"/>
      <c r="AO38" s="11"/>
      <c r="AP38" s="11"/>
      <c r="AQ38" s="11"/>
      <c r="AR38" s="11"/>
      <c r="AS38" s="11"/>
      <c r="AT38" s="11"/>
      <c r="AU38" s="11"/>
      <c r="AV38" s="11"/>
      <c r="AW38" s="11"/>
      <c r="AX38" s="11"/>
      <c r="AY38" s="10"/>
      <c r="AZ38" s="10"/>
      <c r="BA38" s="10"/>
      <c r="BB38" s="10"/>
      <c r="BC38" s="10"/>
      <c r="BD38" s="10"/>
      <c r="BE38" s="10"/>
      <c r="BF38" s="10"/>
    </row>
    <row r="39" spans="1:95" s="9" customFormat="1" ht="12.75" customHeight="1">
      <c r="A39" s="24" t="s">
        <v>1</v>
      </c>
      <c r="B39" s="20" t="s">
        <v>5988</v>
      </c>
      <c r="C39" s="16"/>
      <c r="D39" s="16"/>
      <c r="E39" s="16"/>
      <c r="F39" s="16"/>
      <c r="G39" s="16"/>
      <c r="H39" s="16"/>
      <c r="I39" s="16"/>
      <c r="J39" s="16"/>
      <c r="K39" s="16"/>
      <c r="L39" s="16"/>
      <c r="M39" s="16"/>
      <c r="N39" s="16"/>
      <c r="O39" s="16"/>
      <c r="P39" s="16"/>
      <c r="Q39" s="16"/>
      <c r="R39" s="16"/>
      <c r="S39" s="16"/>
      <c r="T39" s="16"/>
      <c r="U39" s="121"/>
      <c r="V39" s="16"/>
      <c r="W39" s="16"/>
      <c r="X39" s="16"/>
      <c r="Y39" s="23"/>
      <c r="Z39" s="16"/>
      <c r="AA39" s="16"/>
      <c r="AB39" s="23"/>
      <c r="AC39" s="16"/>
      <c r="AD39" s="16"/>
      <c r="AE39" s="23"/>
      <c r="AF39" s="16"/>
      <c r="AG39" s="16"/>
      <c r="AH39" s="23"/>
      <c r="AI39" s="16"/>
      <c r="AJ39" s="16"/>
      <c r="AK39" s="23"/>
      <c r="AL39" s="16"/>
      <c r="AM39" s="16"/>
      <c r="AN39" s="23"/>
      <c r="AO39" s="11"/>
      <c r="AP39" s="11"/>
      <c r="AQ39" s="11"/>
      <c r="AR39" s="11"/>
      <c r="AS39" s="11"/>
      <c r="AT39" s="11"/>
      <c r="AU39" s="11"/>
      <c r="AV39" s="11"/>
      <c r="AW39" s="11"/>
      <c r="AX39" s="11"/>
      <c r="AY39" s="10"/>
      <c r="AZ39" s="10"/>
      <c r="BA39" s="10"/>
      <c r="BB39" s="10"/>
      <c r="BC39" s="10"/>
      <c r="BD39" s="10"/>
      <c r="BE39" s="10"/>
      <c r="BF39" s="10"/>
    </row>
    <row r="40" spans="1:95" s="9" customFormat="1" ht="12.75" customHeight="1">
      <c r="A40" s="24" t="s">
        <v>4</v>
      </c>
      <c r="B40" s="20" t="s">
        <v>5958</v>
      </c>
      <c r="C40" s="16"/>
      <c r="D40" s="16"/>
      <c r="E40" s="16"/>
      <c r="F40" s="16"/>
      <c r="G40" s="16"/>
      <c r="H40" s="16"/>
      <c r="I40" s="16"/>
      <c r="J40" s="16"/>
      <c r="K40" s="16"/>
      <c r="L40" s="16"/>
      <c r="M40" s="16"/>
      <c r="N40" s="16"/>
      <c r="O40" s="16"/>
      <c r="P40" s="16"/>
      <c r="Q40" s="16"/>
      <c r="R40" s="16"/>
      <c r="S40" s="16"/>
      <c r="T40" s="16"/>
      <c r="U40" s="121"/>
      <c r="V40" s="122" t="s">
        <v>3</v>
      </c>
      <c r="W40" s="20" t="s">
        <v>6004</v>
      </c>
      <c r="X40" s="16"/>
      <c r="Y40" s="23"/>
      <c r="Z40" s="16"/>
      <c r="AA40" s="16"/>
      <c r="AB40" s="23"/>
      <c r="AC40" s="16"/>
      <c r="AD40" s="16"/>
      <c r="AE40" s="23"/>
      <c r="AF40" s="16"/>
      <c r="AG40" s="16"/>
      <c r="AH40" s="23"/>
      <c r="AI40" s="16"/>
      <c r="AJ40" s="16"/>
      <c r="AK40" s="23"/>
      <c r="AL40" s="16"/>
      <c r="AM40" s="16"/>
      <c r="AN40" s="23"/>
      <c r="AO40" s="11"/>
      <c r="AP40" s="11"/>
      <c r="AQ40" s="11"/>
      <c r="AR40" s="11"/>
      <c r="AS40" s="11"/>
      <c r="AT40" s="11"/>
      <c r="AU40" s="11"/>
      <c r="AV40" s="11"/>
      <c r="AW40" s="11"/>
      <c r="AX40" s="11"/>
      <c r="AY40" s="10"/>
      <c r="AZ40" s="10"/>
      <c r="BA40" s="10"/>
      <c r="BB40" s="10"/>
      <c r="BC40" s="10"/>
      <c r="BD40" s="10"/>
      <c r="BE40" s="10"/>
      <c r="BF40" s="10"/>
    </row>
    <row r="41" spans="1:95" s="9" customFormat="1" ht="12.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7"/>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0"/>
      <c r="AZ41" s="10"/>
      <c r="BA41" s="10"/>
      <c r="BB41" s="10"/>
      <c r="BC41" s="10"/>
      <c r="BD41" s="10"/>
      <c r="BE41" s="10"/>
      <c r="BF41" s="10"/>
    </row>
    <row r="42" spans="1:95" s="9" customFormat="1" ht="12.75" customHeight="1">
      <c r="A42" s="11"/>
      <c r="B42" s="11"/>
      <c r="C42" s="11"/>
      <c r="D42" s="11"/>
      <c r="E42" s="11"/>
      <c r="F42" s="11"/>
      <c r="G42" s="11"/>
      <c r="H42" s="11"/>
      <c r="I42" s="11"/>
      <c r="J42" s="11"/>
      <c r="K42" s="11"/>
      <c r="L42" s="68"/>
      <c r="M42" s="11"/>
      <c r="N42" s="11"/>
      <c r="O42" s="11"/>
      <c r="P42" s="11"/>
      <c r="Q42" s="11"/>
      <c r="R42" s="11"/>
      <c r="S42" s="11"/>
      <c r="T42" s="11"/>
      <c r="U42" s="11"/>
      <c r="V42" s="11"/>
      <c r="W42" s="11"/>
      <c r="X42" s="11"/>
      <c r="Y42" s="11"/>
      <c r="Z42" s="17" t="s">
        <v>14</v>
      </c>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0"/>
      <c r="AZ42" s="10"/>
      <c r="BA42" s="10"/>
      <c r="BB42" s="10"/>
      <c r="BC42" s="10"/>
      <c r="BD42" s="10"/>
      <c r="BE42" s="10"/>
      <c r="BF42" s="10"/>
    </row>
    <row r="43" spans="1:95" s="9" customFormat="1" ht="12.75" customHeight="1">
      <c r="A43" s="11"/>
      <c r="B43" s="11"/>
      <c r="C43" s="11"/>
      <c r="D43" s="11"/>
      <c r="E43" s="11"/>
      <c r="F43" s="11"/>
      <c r="G43" s="11"/>
      <c r="H43" s="11"/>
      <c r="I43" s="11"/>
      <c r="J43" s="11"/>
      <c r="K43" s="11"/>
      <c r="L43" s="68"/>
      <c r="M43" s="11"/>
      <c r="N43" s="11"/>
      <c r="O43" s="11"/>
      <c r="P43" s="11"/>
      <c r="Q43" s="11"/>
      <c r="R43" s="11"/>
      <c r="S43" s="11"/>
      <c r="T43" s="11"/>
      <c r="U43" s="11"/>
      <c r="V43" s="11"/>
      <c r="W43" s="11"/>
      <c r="X43" s="11"/>
      <c r="Y43" s="11"/>
      <c r="Z43" s="17" t="s">
        <v>5963</v>
      </c>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0"/>
      <c r="AZ43" s="10"/>
      <c r="BA43" s="10"/>
      <c r="BB43" s="10"/>
      <c r="BC43" s="10"/>
      <c r="BD43" s="10"/>
      <c r="BE43" s="10"/>
      <c r="BF43" s="10"/>
    </row>
    <row r="44" spans="1:95" s="9" customFormat="1" ht="12.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7"/>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0"/>
      <c r="AZ44" s="10"/>
      <c r="BA44" s="10"/>
      <c r="BB44" s="10"/>
      <c r="BC44" s="10"/>
      <c r="BD44" s="10"/>
      <c r="BE44" s="10"/>
      <c r="BF44" s="10"/>
    </row>
    <row r="45" spans="1:95" s="9" customFormat="1" ht="12.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0"/>
      <c r="AZ45" s="10"/>
      <c r="BA45" s="10"/>
      <c r="BB45" s="10"/>
      <c r="BC45" s="10"/>
      <c r="BD45" s="10"/>
      <c r="BE45" s="10"/>
      <c r="BF45" s="10"/>
    </row>
    <row r="46" spans="1:95" s="9" customFormat="1" ht="12.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0"/>
      <c r="AZ46" s="10"/>
      <c r="BA46" s="10"/>
      <c r="BB46" s="10"/>
      <c r="BC46" s="10"/>
      <c r="BD46" s="10"/>
      <c r="BE46" s="10"/>
      <c r="BF46" s="10"/>
    </row>
    <row r="47" spans="1:95" s="9" customFormat="1" ht="12.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0"/>
      <c r="AZ47" s="10"/>
      <c r="BA47" s="10"/>
      <c r="BB47" s="10"/>
      <c r="BC47" s="10"/>
      <c r="BD47" s="10"/>
      <c r="BE47" s="10"/>
      <c r="BF47" s="10"/>
    </row>
    <row r="48" spans="1:95" s="9" customFormat="1" ht="12.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0"/>
      <c r="AZ48" s="10"/>
      <c r="BA48" s="10"/>
      <c r="BB48" s="10"/>
      <c r="BC48" s="10"/>
      <c r="BD48" s="10"/>
      <c r="BE48" s="10"/>
      <c r="BF48" s="10"/>
    </row>
    <row r="49" spans="1:58" s="9" customForma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0"/>
      <c r="AZ49" s="10"/>
      <c r="BA49" s="10"/>
      <c r="BB49" s="10"/>
      <c r="BC49" s="10"/>
      <c r="BD49" s="10"/>
      <c r="BE49" s="10"/>
      <c r="BF49" s="10"/>
    </row>
    <row r="50" spans="1:58" s="9" customForma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0"/>
      <c r="AZ50" s="10"/>
      <c r="BA50" s="10"/>
      <c r="BB50" s="10"/>
      <c r="BC50" s="10"/>
      <c r="BD50" s="10"/>
      <c r="BE50" s="10"/>
      <c r="BF50" s="10"/>
    </row>
    <row r="51" spans="1:58" s="9" customForma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0"/>
      <c r="AZ51" s="10"/>
      <c r="BA51" s="10"/>
      <c r="BB51" s="10"/>
      <c r="BC51" s="10"/>
      <c r="BD51" s="10"/>
      <c r="BE51" s="10"/>
      <c r="BF51" s="10"/>
    </row>
    <row r="52" spans="1:58" s="9" customForma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0"/>
      <c r="AZ52" s="10"/>
      <c r="BA52" s="10"/>
      <c r="BB52" s="10"/>
      <c r="BC52" s="10"/>
      <c r="BD52" s="10"/>
      <c r="BE52" s="10"/>
      <c r="BF52" s="10"/>
    </row>
    <row r="53" spans="1:58" s="9" customForma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0"/>
      <c r="AZ53" s="10"/>
      <c r="BA53" s="10"/>
      <c r="BB53" s="10"/>
      <c r="BC53" s="10"/>
      <c r="BD53" s="10"/>
      <c r="BE53" s="10"/>
      <c r="BF53" s="10"/>
    </row>
    <row r="54" spans="1:58" s="9" customForma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0"/>
      <c r="AZ54" s="10"/>
      <c r="BA54" s="10"/>
      <c r="BB54" s="10"/>
      <c r="BC54" s="10"/>
      <c r="BD54" s="10"/>
      <c r="BE54" s="10"/>
      <c r="BF54" s="10"/>
    </row>
    <row r="55" spans="1:58" s="9" customForma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0"/>
      <c r="AZ55" s="10"/>
      <c r="BA55" s="10"/>
      <c r="BB55" s="10"/>
      <c r="BC55" s="10"/>
      <c r="BD55" s="10"/>
      <c r="BE55" s="10"/>
      <c r="BF55" s="10"/>
    </row>
    <row r="56" spans="1:58" s="9" customForma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0"/>
      <c r="AZ56" s="10"/>
      <c r="BA56" s="10"/>
      <c r="BB56" s="10"/>
      <c r="BC56" s="10"/>
      <c r="BD56" s="10"/>
      <c r="BE56" s="10"/>
      <c r="BF56" s="10"/>
    </row>
    <row r="57" spans="1:58" s="9" customForma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0"/>
      <c r="AZ57" s="10"/>
      <c r="BA57" s="10"/>
      <c r="BB57" s="10"/>
      <c r="BC57" s="10"/>
      <c r="BD57" s="10"/>
      <c r="BE57" s="10"/>
      <c r="BF57" s="10"/>
    </row>
    <row r="58" spans="1:58" s="9" customForma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0"/>
      <c r="AZ58" s="10"/>
      <c r="BA58" s="10"/>
      <c r="BB58" s="10"/>
      <c r="BC58" s="10"/>
      <c r="BD58" s="10"/>
      <c r="BE58" s="10"/>
      <c r="BF58" s="10"/>
    </row>
    <row r="59" spans="1:58" s="9" customForma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0"/>
      <c r="AZ59" s="10"/>
      <c r="BA59" s="10"/>
      <c r="BB59" s="10"/>
      <c r="BC59" s="10"/>
      <c r="BD59" s="10"/>
      <c r="BE59" s="10"/>
      <c r="BF59" s="10"/>
    </row>
    <row r="60" spans="1:58" s="9" customForma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0"/>
      <c r="AZ60" s="10"/>
      <c r="BA60" s="10"/>
      <c r="BB60" s="10"/>
      <c r="BC60" s="10"/>
      <c r="BD60" s="10"/>
      <c r="BE60" s="10"/>
      <c r="BF60" s="10"/>
    </row>
    <row r="61" spans="1:58" s="9" customForma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0"/>
      <c r="AZ61" s="10"/>
      <c r="BA61" s="10"/>
      <c r="BB61" s="10"/>
      <c r="BC61" s="10"/>
      <c r="BD61" s="10"/>
      <c r="BE61" s="10"/>
      <c r="BF61" s="10"/>
    </row>
    <row r="62" spans="1:58" s="9" customForma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0"/>
      <c r="AZ62" s="10"/>
      <c r="BA62" s="10"/>
      <c r="BB62" s="10"/>
      <c r="BC62" s="10"/>
      <c r="BD62" s="10"/>
      <c r="BE62" s="10"/>
      <c r="BF62" s="10"/>
    </row>
    <row r="63" spans="1:58" s="9" customForma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0"/>
      <c r="AZ63" s="10"/>
      <c r="BA63" s="10"/>
      <c r="BB63" s="10"/>
      <c r="BC63" s="10"/>
      <c r="BD63" s="10"/>
      <c r="BE63" s="10"/>
      <c r="BF63" s="10"/>
    </row>
    <row r="64" spans="1:58" s="9" customForma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0"/>
      <c r="AZ64" s="10"/>
      <c r="BA64" s="10"/>
      <c r="BB64" s="10"/>
      <c r="BC64" s="10"/>
      <c r="BD64" s="10"/>
      <c r="BE64" s="10"/>
      <c r="BF64" s="10"/>
    </row>
    <row r="65" spans="1:58" s="9" customForma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0"/>
      <c r="AZ65" s="10"/>
      <c r="BA65" s="10"/>
      <c r="BB65" s="10"/>
      <c r="BC65" s="10"/>
      <c r="BD65" s="10"/>
      <c r="BE65" s="10"/>
      <c r="BF65" s="10"/>
    </row>
    <row r="66" spans="1:58" s="9" customForma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0"/>
      <c r="AZ66" s="10"/>
      <c r="BA66" s="10"/>
      <c r="BB66" s="10"/>
      <c r="BC66" s="10"/>
      <c r="BD66" s="10"/>
      <c r="BE66" s="10"/>
      <c r="BF66" s="10"/>
    </row>
    <row r="67" spans="1:58" s="9" customForma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0"/>
      <c r="AZ67" s="10"/>
      <c r="BA67" s="10"/>
      <c r="BB67" s="10"/>
      <c r="BC67" s="10"/>
      <c r="BD67" s="10"/>
      <c r="BE67" s="10"/>
      <c r="BF67" s="10"/>
    </row>
    <row r="68" spans="1:58" s="9" customForma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0"/>
      <c r="AZ68" s="10"/>
      <c r="BA68" s="10"/>
      <c r="BB68" s="10"/>
      <c r="BC68" s="10"/>
      <c r="BD68" s="10"/>
      <c r="BE68" s="10"/>
      <c r="BF68" s="10"/>
    </row>
    <row r="69" spans="1:58" s="9" customForma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0"/>
      <c r="AZ69" s="10"/>
      <c r="BA69" s="10"/>
      <c r="BB69" s="10"/>
      <c r="BC69" s="10"/>
      <c r="BD69" s="10"/>
      <c r="BE69" s="10"/>
      <c r="BF69" s="10"/>
    </row>
    <row r="70" spans="1:58" s="9" customForma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0"/>
      <c r="AZ70" s="10"/>
      <c r="BA70" s="10"/>
      <c r="BB70" s="10"/>
      <c r="BC70" s="10"/>
      <c r="BD70" s="10"/>
      <c r="BE70" s="10"/>
      <c r="BF70" s="10"/>
    </row>
    <row r="71" spans="1:58" s="9" customForma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0"/>
      <c r="AZ71" s="10"/>
      <c r="BA71" s="10"/>
      <c r="BB71" s="10"/>
      <c r="BC71" s="10"/>
      <c r="BD71" s="10"/>
      <c r="BE71" s="10"/>
      <c r="BF71" s="10"/>
    </row>
    <row r="72" spans="1:58" s="9" customForma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0"/>
      <c r="AZ72" s="10"/>
      <c r="BA72" s="10"/>
      <c r="BB72" s="10"/>
      <c r="BC72" s="10"/>
      <c r="BD72" s="10"/>
      <c r="BE72" s="10"/>
      <c r="BF72" s="10"/>
    </row>
    <row r="73" spans="1:58" s="9" customForma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0"/>
      <c r="AZ73" s="10"/>
      <c r="BA73" s="10"/>
      <c r="BB73" s="10"/>
      <c r="BC73" s="10"/>
      <c r="BD73" s="10"/>
      <c r="BE73" s="10"/>
      <c r="BF73" s="10"/>
    </row>
    <row r="74" spans="1:58" s="9" customForma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0"/>
      <c r="AZ74" s="10"/>
      <c r="BA74" s="10"/>
      <c r="BB74" s="10"/>
      <c r="BC74" s="10"/>
      <c r="BD74" s="10"/>
      <c r="BE74" s="10"/>
      <c r="BF74" s="10"/>
    </row>
    <row r="75" spans="1:58" s="9" customForma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0"/>
      <c r="AZ75" s="10"/>
      <c r="BA75" s="10"/>
      <c r="BB75" s="10"/>
      <c r="BC75" s="10"/>
      <c r="BD75" s="10"/>
      <c r="BE75" s="10"/>
      <c r="BF75" s="10"/>
    </row>
    <row r="76" spans="1:58" s="9" customForma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0"/>
      <c r="AZ76" s="10"/>
      <c r="BA76" s="10"/>
      <c r="BB76" s="10"/>
      <c r="BC76" s="10"/>
      <c r="BD76" s="10"/>
      <c r="BE76" s="10"/>
      <c r="BF76" s="10"/>
    </row>
    <row r="77" spans="1:58" s="9" customForma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0"/>
      <c r="AZ77" s="10"/>
      <c r="BA77" s="10"/>
      <c r="BB77" s="10"/>
      <c r="BC77" s="10"/>
      <c r="BD77" s="10"/>
      <c r="BE77" s="10"/>
      <c r="BF77" s="10"/>
    </row>
    <row r="78" spans="1:58" s="9" customForma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0"/>
      <c r="AZ78" s="10"/>
      <c r="BA78" s="10"/>
      <c r="BB78" s="10"/>
      <c r="BC78" s="10"/>
      <c r="BD78" s="10"/>
      <c r="BE78" s="10"/>
      <c r="BF78" s="10"/>
    </row>
    <row r="79" spans="1:58" s="9" customForma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0"/>
      <c r="AZ79" s="10"/>
      <c r="BA79" s="10"/>
      <c r="BB79" s="10"/>
      <c r="BC79" s="10"/>
      <c r="BD79" s="10"/>
      <c r="BE79" s="10"/>
      <c r="BF79" s="10"/>
    </row>
    <row r="80" spans="1:58" s="9" customForma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0"/>
      <c r="AZ80" s="10"/>
      <c r="BA80" s="10"/>
      <c r="BB80" s="10"/>
      <c r="BC80" s="10"/>
      <c r="BD80" s="10"/>
      <c r="BE80" s="10"/>
      <c r="BF80" s="10"/>
    </row>
    <row r="81" spans="1:58" s="9" customForma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0"/>
      <c r="AZ81" s="10"/>
      <c r="BA81" s="10"/>
      <c r="BB81" s="10"/>
      <c r="BC81" s="10"/>
      <c r="BD81" s="10"/>
      <c r="BE81" s="10"/>
      <c r="BF81" s="10"/>
    </row>
    <row r="82" spans="1:58" s="9" customForma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0"/>
      <c r="AZ82" s="10"/>
      <c r="BA82" s="10"/>
      <c r="BB82" s="10"/>
      <c r="BC82" s="10"/>
      <c r="BD82" s="10"/>
      <c r="BE82" s="10"/>
      <c r="BF82" s="10"/>
    </row>
    <row r="83" spans="1:58" s="9" customForma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0"/>
      <c r="AZ83" s="10"/>
      <c r="BA83" s="10"/>
      <c r="BB83" s="10"/>
      <c r="BC83" s="10"/>
      <c r="BD83" s="10"/>
      <c r="BE83" s="10"/>
      <c r="BF83" s="10"/>
    </row>
    <row r="84" spans="1:58" s="9" customForma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0"/>
      <c r="AZ84" s="10"/>
      <c r="BA84" s="10"/>
      <c r="BB84" s="10"/>
      <c r="BC84" s="10"/>
      <c r="BD84" s="10"/>
      <c r="BE84" s="10"/>
      <c r="BF84" s="10"/>
    </row>
    <row r="85" spans="1:58" s="9" customForma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0"/>
      <c r="AZ85" s="10"/>
      <c r="BA85" s="10"/>
      <c r="BB85" s="10"/>
      <c r="BC85" s="10"/>
      <c r="BD85" s="10"/>
      <c r="BE85" s="10"/>
      <c r="BF85" s="10"/>
    </row>
    <row r="86" spans="1:58" s="9" customForma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0"/>
      <c r="AZ86" s="10"/>
      <c r="BA86" s="10"/>
      <c r="BB86" s="10"/>
      <c r="BC86" s="10"/>
      <c r="BD86" s="10"/>
      <c r="BE86" s="10"/>
      <c r="BF86" s="10"/>
    </row>
    <row r="87" spans="1:58" s="9" customForma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0"/>
      <c r="AZ87" s="10"/>
      <c r="BA87" s="10"/>
      <c r="BB87" s="10"/>
      <c r="BC87" s="10"/>
      <c r="BD87" s="10"/>
      <c r="BE87" s="10"/>
      <c r="BF87" s="10"/>
    </row>
    <row r="88" spans="1:58" s="9" customForma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0"/>
      <c r="AZ88" s="10"/>
      <c r="BA88" s="10"/>
      <c r="BB88" s="10"/>
      <c r="BC88" s="10"/>
      <c r="BD88" s="10"/>
      <c r="BE88" s="10"/>
      <c r="BF88" s="10"/>
    </row>
    <row r="89" spans="1:58" s="9" customForma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0"/>
      <c r="AZ89" s="10"/>
      <c r="BA89" s="10"/>
      <c r="BB89" s="10"/>
      <c r="BC89" s="10"/>
      <c r="BD89" s="10"/>
      <c r="BE89" s="10"/>
      <c r="BF89" s="10"/>
    </row>
    <row r="90" spans="1:58" s="9" customForma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0"/>
      <c r="AZ90" s="10"/>
      <c r="BA90" s="10"/>
      <c r="BB90" s="10"/>
      <c r="BC90" s="10"/>
      <c r="BD90" s="10"/>
      <c r="BE90" s="10"/>
      <c r="BF90" s="10"/>
    </row>
    <row r="91" spans="1:58" s="9" customForma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0"/>
      <c r="AZ91" s="10"/>
      <c r="BA91" s="10"/>
      <c r="BB91" s="10"/>
      <c r="BC91" s="10"/>
      <c r="BD91" s="10"/>
      <c r="BE91" s="10"/>
      <c r="BF91" s="10"/>
    </row>
    <row r="92" spans="1:58" s="9" customForma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0"/>
      <c r="AZ92" s="10"/>
      <c r="BA92" s="10"/>
      <c r="BB92" s="10"/>
      <c r="BC92" s="10"/>
      <c r="BD92" s="10"/>
      <c r="BE92" s="10"/>
      <c r="BF92" s="10"/>
    </row>
    <row r="93" spans="1:58" s="9" customForma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0"/>
      <c r="AZ93" s="10"/>
      <c r="BA93" s="10"/>
      <c r="BB93" s="10"/>
      <c r="BC93" s="10"/>
      <c r="BD93" s="10"/>
      <c r="BE93" s="10"/>
      <c r="BF93" s="10"/>
    </row>
    <row r="94" spans="1:58" s="9" customForma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0"/>
      <c r="AZ94" s="10"/>
      <c r="BA94" s="10"/>
      <c r="BB94" s="10"/>
      <c r="BC94" s="10"/>
      <c r="BD94" s="10"/>
      <c r="BE94" s="10"/>
      <c r="BF94" s="10"/>
    </row>
    <row r="95" spans="1:58" s="9" customForma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0"/>
      <c r="AZ95" s="10"/>
      <c r="BA95" s="10"/>
      <c r="BB95" s="10"/>
      <c r="BC95" s="10"/>
      <c r="BD95" s="10"/>
      <c r="BE95" s="10"/>
      <c r="BF95" s="10"/>
    </row>
    <row r="96" spans="1:58" s="9" customForma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0"/>
      <c r="AZ96" s="10"/>
      <c r="BA96" s="10"/>
      <c r="BB96" s="10"/>
      <c r="BC96" s="10"/>
      <c r="BD96" s="10"/>
      <c r="BE96" s="10"/>
      <c r="BF96" s="10"/>
    </row>
    <row r="97" spans="1:58" s="9" customForma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0"/>
      <c r="AZ97" s="10"/>
      <c r="BA97" s="10"/>
      <c r="BB97" s="10"/>
      <c r="BC97" s="10"/>
      <c r="BD97" s="10"/>
      <c r="BE97" s="10"/>
      <c r="BF97" s="10"/>
    </row>
    <row r="98" spans="1:58" s="9" customForma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0"/>
      <c r="AZ98" s="10"/>
      <c r="BA98" s="10"/>
      <c r="BB98" s="10"/>
      <c r="BC98" s="10"/>
      <c r="BD98" s="10"/>
      <c r="BE98" s="10"/>
      <c r="BF98" s="10"/>
    </row>
    <row r="99" spans="1:58" s="9" customForma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0"/>
      <c r="AZ99" s="10"/>
      <c r="BA99" s="10"/>
      <c r="BB99" s="10"/>
      <c r="BC99" s="10"/>
      <c r="BD99" s="10"/>
      <c r="BE99" s="10"/>
      <c r="BF99" s="10"/>
    </row>
    <row r="100" spans="1:58" s="9" customForma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0"/>
      <c r="AZ100" s="10"/>
      <c r="BA100" s="10"/>
      <c r="BB100" s="10"/>
      <c r="BC100" s="10"/>
      <c r="BD100" s="10"/>
      <c r="BE100" s="10"/>
      <c r="BF100" s="10"/>
    </row>
    <row r="101" spans="1:58" s="9" customForma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0"/>
      <c r="AZ101" s="10"/>
      <c r="BA101" s="10"/>
      <c r="BB101" s="10"/>
      <c r="BC101" s="10"/>
      <c r="BD101" s="10"/>
      <c r="BE101" s="10"/>
      <c r="BF101" s="10"/>
    </row>
    <row r="102" spans="1:58" s="9" customForma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c r="AZ102" s="10"/>
      <c r="BA102" s="10"/>
      <c r="BB102" s="10"/>
      <c r="BC102" s="10"/>
      <c r="BD102" s="10"/>
      <c r="BE102" s="10"/>
      <c r="BF102" s="10"/>
    </row>
    <row r="103" spans="1:58" s="9" customForma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c r="AZ103" s="10"/>
      <c r="BA103" s="10"/>
      <c r="BB103" s="10"/>
      <c r="BC103" s="10"/>
      <c r="BD103" s="10"/>
      <c r="BE103" s="10"/>
      <c r="BF103" s="10"/>
    </row>
    <row r="104" spans="1:58" s="9" customForma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0"/>
      <c r="AZ104" s="10"/>
      <c r="BA104" s="10"/>
      <c r="BB104" s="10"/>
      <c r="BC104" s="10"/>
      <c r="BD104" s="10"/>
      <c r="BE104" s="10"/>
      <c r="BF104" s="10"/>
    </row>
    <row r="105" spans="1:58" s="9" customForma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0"/>
      <c r="AZ105" s="10"/>
      <c r="BA105" s="10"/>
      <c r="BB105" s="10"/>
      <c r="BC105" s="10"/>
      <c r="BD105" s="10"/>
      <c r="BE105" s="10"/>
      <c r="BF105" s="10"/>
    </row>
    <row r="106" spans="1:58" s="9" customForma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0"/>
      <c r="AZ106" s="10"/>
      <c r="BA106" s="10"/>
      <c r="BB106" s="10"/>
      <c r="BC106" s="10"/>
      <c r="BD106" s="10"/>
      <c r="BE106" s="10"/>
      <c r="BF106" s="10"/>
    </row>
    <row r="107" spans="1:58" s="9" customForma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0"/>
      <c r="AZ107" s="10"/>
      <c r="BA107" s="10"/>
      <c r="BB107" s="10"/>
      <c r="BC107" s="10"/>
      <c r="BD107" s="10"/>
      <c r="BE107" s="10"/>
      <c r="BF107" s="10"/>
    </row>
    <row r="108" spans="1:58" s="9" customForma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0"/>
      <c r="AZ108" s="10"/>
      <c r="BA108" s="10"/>
      <c r="BB108" s="10"/>
      <c r="BC108" s="10"/>
      <c r="BD108" s="10"/>
      <c r="BE108" s="10"/>
      <c r="BF108" s="10"/>
    </row>
    <row r="109" spans="1:58" s="9" customForma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0"/>
      <c r="AZ109" s="10"/>
      <c r="BA109" s="10"/>
      <c r="BB109" s="10"/>
      <c r="BC109" s="10"/>
      <c r="BD109" s="10"/>
      <c r="BE109" s="10"/>
      <c r="BF109" s="10"/>
    </row>
    <row r="110" spans="1:58" s="9" customForma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0"/>
      <c r="AZ110" s="10"/>
      <c r="BA110" s="10"/>
      <c r="BB110" s="10"/>
      <c r="BC110" s="10"/>
      <c r="BD110" s="10"/>
      <c r="BE110" s="10"/>
      <c r="BF110" s="10"/>
    </row>
    <row r="111" spans="1:58" s="9" customForma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0"/>
      <c r="AZ111" s="10"/>
      <c r="BA111" s="10"/>
      <c r="BB111" s="10"/>
      <c r="BC111" s="10"/>
      <c r="BD111" s="10"/>
      <c r="BE111" s="10"/>
      <c r="BF111" s="10"/>
    </row>
    <row r="112" spans="1:58" s="9" customForma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0"/>
      <c r="AZ112" s="10"/>
      <c r="BA112" s="10"/>
      <c r="BB112" s="10"/>
      <c r="BC112" s="10"/>
      <c r="BD112" s="10"/>
      <c r="BE112" s="10"/>
      <c r="BF112" s="10"/>
    </row>
    <row r="113" spans="1:58" s="9" customForma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0"/>
      <c r="AZ113" s="10"/>
      <c r="BA113" s="10"/>
      <c r="BB113" s="10"/>
      <c r="BC113" s="10"/>
      <c r="BD113" s="10"/>
      <c r="BE113" s="10"/>
      <c r="BF113" s="10"/>
    </row>
    <row r="114" spans="1:58" s="9" customForma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0"/>
      <c r="AZ114" s="10"/>
      <c r="BA114" s="10"/>
      <c r="BB114" s="10"/>
      <c r="BC114" s="10"/>
      <c r="BD114" s="10"/>
      <c r="BE114" s="10"/>
      <c r="BF114" s="10"/>
    </row>
    <row r="115" spans="1:58" s="9" customForma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0"/>
      <c r="AZ115" s="10"/>
      <c r="BA115" s="10"/>
      <c r="BB115" s="10"/>
      <c r="BC115" s="10"/>
      <c r="BD115" s="10"/>
      <c r="BE115" s="10"/>
      <c r="BF115" s="10"/>
    </row>
    <row r="116" spans="1:58" s="9" customForma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0"/>
      <c r="AZ116" s="10"/>
      <c r="BA116" s="10"/>
      <c r="BB116" s="10"/>
      <c r="BC116" s="10"/>
      <c r="BD116" s="10"/>
      <c r="BE116" s="10"/>
      <c r="BF116" s="10"/>
    </row>
    <row r="117" spans="1:58" s="9" customForma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0"/>
      <c r="AZ117" s="10"/>
      <c r="BA117" s="10"/>
      <c r="BB117" s="10"/>
      <c r="BC117" s="10"/>
      <c r="BD117" s="10"/>
      <c r="BE117" s="10"/>
      <c r="BF117" s="10"/>
    </row>
    <row r="118" spans="1:58" s="9" customForma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0"/>
      <c r="AZ118" s="10"/>
      <c r="BA118" s="10"/>
      <c r="BB118" s="10"/>
      <c r="BC118" s="10"/>
      <c r="BD118" s="10"/>
      <c r="BE118" s="10"/>
      <c r="BF118" s="10"/>
    </row>
    <row r="119" spans="1:58" s="9" customForma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0"/>
      <c r="AZ119" s="10"/>
      <c r="BA119" s="10"/>
      <c r="BB119" s="10"/>
      <c r="BC119" s="10"/>
      <c r="BD119" s="10"/>
      <c r="BE119" s="10"/>
      <c r="BF119" s="10"/>
    </row>
    <row r="120" spans="1:58" s="9" customForma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0"/>
      <c r="AZ120" s="10"/>
      <c r="BA120" s="10"/>
      <c r="BB120" s="10"/>
      <c r="BC120" s="10"/>
      <c r="BD120" s="10"/>
      <c r="BE120" s="10"/>
      <c r="BF120" s="10"/>
    </row>
    <row r="121" spans="1:58" s="9" customForma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0"/>
      <c r="AZ121" s="10"/>
      <c r="BA121" s="10"/>
      <c r="BB121" s="10"/>
      <c r="BC121" s="10"/>
      <c r="BD121" s="10"/>
      <c r="BE121" s="10"/>
      <c r="BF121" s="10"/>
    </row>
    <row r="122" spans="1:58" s="9" customForma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0"/>
      <c r="AZ122" s="10"/>
      <c r="BA122" s="10"/>
      <c r="BB122" s="10"/>
      <c r="BC122" s="10"/>
      <c r="BD122" s="10"/>
      <c r="BE122" s="10"/>
      <c r="BF122" s="10"/>
    </row>
    <row r="123" spans="1:58" s="9" customForma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0"/>
      <c r="AZ123" s="10"/>
      <c r="BA123" s="10"/>
      <c r="BB123" s="10"/>
      <c r="BC123" s="10"/>
      <c r="BD123" s="10"/>
      <c r="BE123" s="10"/>
      <c r="BF123" s="10"/>
    </row>
    <row r="124" spans="1:58" s="9" customForma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0"/>
      <c r="AZ124" s="10"/>
      <c r="BA124" s="10"/>
      <c r="BB124" s="10"/>
      <c r="BC124" s="10"/>
      <c r="BD124" s="10"/>
      <c r="BE124" s="10"/>
      <c r="BF124" s="10"/>
    </row>
    <row r="125" spans="1:58" s="9" customForma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0"/>
      <c r="AZ125" s="10"/>
      <c r="BA125" s="10"/>
      <c r="BB125" s="10"/>
      <c r="BC125" s="10"/>
      <c r="BD125" s="10"/>
      <c r="BE125" s="10"/>
      <c r="BF125" s="10"/>
    </row>
    <row r="126" spans="1:58" s="9" customForma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0"/>
      <c r="AZ126" s="10"/>
      <c r="BA126" s="10"/>
      <c r="BB126" s="10"/>
      <c r="BC126" s="10"/>
      <c r="BD126" s="10"/>
      <c r="BE126" s="10"/>
      <c r="BF126" s="10"/>
    </row>
    <row r="127" spans="1:58" s="9" customForma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0"/>
      <c r="AZ127" s="10"/>
      <c r="BA127" s="10"/>
      <c r="BB127" s="10"/>
      <c r="BC127" s="10"/>
      <c r="BD127" s="10"/>
      <c r="BE127" s="10"/>
      <c r="BF127" s="10"/>
    </row>
    <row r="128" spans="1:58" s="9" customForma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0"/>
      <c r="AZ128" s="10"/>
      <c r="BA128" s="10"/>
      <c r="BB128" s="10"/>
      <c r="BC128" s="10"/>
      <c r="BD128" s="10"/>
      <c r="BE128" s="10"/>
      <c r="BF128" s="10"/>
    </row>
    <row r="129" spans="1:58" s="9" customForma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0"/>
      <c r="AZ129" s="10"/>
      <c r="BA129" s="10"/>
      <c r="BB129" s="10"/>
      <c r="BC129" s="10"/>
      <c r="BD129" s="10"/>
      <c r="BE129" s="10"/>
      <c r="BF129" s="10"/>
    </row>
    <row r="130" spans="1:58" s="9" customForma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0"/>
      <c r="AZ130" s="10"/>
      <c r="BA130" s="10"/>
      <c r="BB130" s="10"/>
      <c r="BC130" s="10"/>
      <c r="BD130" s="10"/>
      <c r="BE130" s="10"/>
      <c r="BF130" s="10"/>
    </row>
    <row r="131" spans="1:58" s="9" customForma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0"/>
      <c r="AZ131" s="10"/>
      <c r="BA131" s="10"/>
      <c r="BB131" s="10"/>
      <c r="BC131" s="10"/>
      <c r="BD131" s="10"/>
      <c r="BE131" s="10"/>
      <c r="BF131" s="10"/>
    </row>
    <row r="132" spans="1:58" s="9" customForma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0"/>
      <c r="AZ132" s="10"/>
      <c r="BA132" s="10"/>
      <c r="BB132" s="10"/>
      <c r="BC132" s="10"/>
      <c r="BD132" s="10"/>
      <c r="BE132" s="10"/>
      <c r="BF132" s="10"/>
    </row>
    <row r="133" spans="1:58" s="9" customForma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0"/>
      <c r="AZ133" s="10"/>
      <c r="BA133" s="10"/>
      <c r="BB133" s="10"/>
      <c r="BC133" s="10"/>
      <c r="BD133" s="10"/>
      <c r="BE133" s="10"/>
      <c r="BF133" s="10"/>
    </row>
    <row r="134" spans="1:58" s="9" customForma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0"/>
      <c r="AZ134" s="10"/>
      <c r="BA134" s="10"/>
      <c r="BB134" s="10"/>
      <c r="BC134" s="10"/>
      <c r="BD134" s="10"/>
      <c r="BE134" s="10"/>
      <c r="BF134" s="10"/>
    </row>
    <row r="135" spans="1:58" s="9" customForma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0"/>
      <c r="AZ135" s="10"/>
      <c r="BA135" s="10"/>
      <c r="BB135" s="10"/>
      <c r="BC135" s="10"/>
      <c r="BD135" s="10"/>
      <c r="BE135" s="10"/>
      <c r="BF135" s="10"/>
    </row>
    <row r="136" spans="1:58" s="9" customForma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0"/>
      <c r="AZ136" s="10"/>
      <c r="BA136" s="10"/>
      <c r="BB136" s="10"/>
      <c r="BC136" s="10"/>
      <c r="BD136" s="10"/>
      <c r="BE136" s="10"/>
      <c r="BF136" s="10"/>
    </row>
    <row r="137" spans="1:58" s="9" customForma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0"/>
      <c r="AZ137" s="10"/>
      <c r="BA137" s="10"/>
      <c r="BB137" s="10"/>
      <c r="BC137" s="10"/>
      <c r="BD137" s="10"/>
      <c r="BE137" s="10"/>
      <c r="BF137" s="10"/>
    </row>
    <row r="138" spans="1:58" s="9" customForma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0"/>
      <c r="AZ138" s="10"/>
      <c r="BA138" s="10"/>
      <c r="BB138" s="10"/>
      <c r="BC138" s="10"/>
      <c r="BD138" s="10"/>
      <c r="BE138" s="10"/>
      <c r="BF138" s="10"/>
    </row>
    <row r="139" spans="1:58" s="9" customForma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0"/>
      <c r="AZ139" s="10"/>
      <c r="BA139" s="10"/>
      <c r="BB139" s="10"/>
      <c r="BC139" s="10"/>
      <c r="BD139" s="10"/>
      <c r="BE139" s="10"/>
      <c r="BF139" s="10"/>
    </row>
    <row r="140" spans="1:58" s="9" customForma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0"/>
      <c r="AZ140" s="10"/>
      <c r="BA140" s="10"/>
      <c r="BB140" s="10"/>
      <c r="BC140" s="10"/>
      <c r="BD140" s="10"/>
      <c r="BE140" s="10"/>
      <c r="BF140" s="10"/>
    </row>
    <row r="141" spans="1:58" s="9" customForma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0"/>
      <c r="AZ141" s="10"/>
      <c r="BA141" s="10"/>
      <c r="BB141" s="10"/>
      <c r="BC141" s="10"/>
      <c r="BD141" s="10"/>
      <c r="BE141" s="10"/>
      <c r="BF141" s="10"/>
    </row>
    <row r="142" spans="1:58" s="9" customForma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0"/>
      <c r="AZ142" s="10"/>
      <c r="BA142" s="10"/>
      <c r="BB142" s="10"/>
      <c r="BC142" s="10"/>
      <c r="BD142" s="10"/>
      <c r="BE142" s="10"/>
      <c r="BF142" s="10"/>
    </row>
    <row r="143" spans="1:58" s="9" customForma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0"/>
      <c r="AZ143" s="10"/>
      <c r="BA143" s="10"/>
      <c r="BB143" s="10"/>
      <c r="BC143" s="10"/>
      <c r="BD143" s="10"/>
      <c r="BE143" s="10"/>
      <c r="BF143" s="10"/>
    </row>
    <row r="144" spans="1:58" s="9" customForma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0"/>
      <c r="AZ144" s="10"/>
      <c r="BA144" s="10"/>
      <c r="BB144" s="10"/>
      <c r="BC144" s="10"/>
      <c r="BD144" s="10"/>
      <c r="BE144" s="10"/>
      <c r="BF144" s="10"/>
    </row>
    <row r="145" spans="1:58" s="9" customForma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0"/>
      <c r="AZ145" s="10"/>
      <c r="BA145" s="10"/>
      <c r="BB145" s="10"/>
      <c r="BC145" s="10"/>
      <c r="BD145" s="10"/>
      <c r="BE145" s="10"/>
      <c r="BF145" s="10"/>
    </row>
    <row r="146" spans="1:58" s="9" customForma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0"/>
      <c r="AZ146" s="10"/>
      <c r="BA146" s="10"/>
      <c r="BB146" s="10"/>
      <c r="BC146" s="10"/>
      <c r="BD146" s="10"/>
      <c r="BE146" s="10"/>
      <c r="BF146" s="10"/>
    </row>
    <row r="147" spans="1:58" s="9" customForma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0"/>
      <c r="AZ147" s="10"/>
      <c r="BA147" s="10"/>
      <c r="BB147" s="10"/>
      <c r="BC147" s="10"/>
      <c r="BD147" s="10"/>
      <c r="BE147" s="10"/>
      <c r="BF147" s="10"/>
    </row>
    <row r="148" spans="1:58" s="9" customForma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0"/>
      <c r="AZ148" s="10"/>
      <c r="BA148" s="10"/>
      <c r="BB148" s="10"/>
      <c r="BC148" s="10"/>
      <c r="BD148" s="10"/>
      <c r="BE148" s="10"/>
      <c r="BF148" s="10"/>
    </row>
    <row r="149" spans="1:58" s="9" customForma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0"/>
      <c r="AZ149" s="10"/>
      <c r="BA149" s="10"/>
      <c r="BB149" s="10"/>
      <c r="BC149" s="10"/>
      <c r="BD149" s="10"/>
      <c r="BE149" s="10"/>
      <c r="BF149" s="10"/>
    </row>
    <row r="150" spans="1:58" s="9" customForma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0"/>
      <c r="AZ150" s="10"/>
      <c r="BA150" s="10"/>
      <c r="BB150" s="10"/>
      <c r="BC150" s="10"/>
      <c r="BD150" s="10"/>
      <c r="BE150" s="10"/>
      <c r="BF150" s="10"/>
    </row>
  </sheetData>
  <mergeCells count="241">
    <mergeCell ref="A1:V3"/>
    <mergeCell ref="P7:W7"/>
    <mergeCell ref="P9:W9"/>
    <mergeCell ref="Y9:AA9"/>
    <mergeCell ref="P11:W11"/>
    <mergeCell ref="H13:H17"/>
    <mergeCell ref="P13:P17"/>
    <mergeCell ref="I14:L14"/>
    <mergeCell ref="M14:O15"/>
    <mergeCell ref="Q14:AN14"/>
    <mergeCell ref="Q15:AN15"/>
    <mergeCell ref="Q16:S16"/>
    <mergeCell ref="T16:V16"/>
    <mergeCell ref="W16:Y16"/>
    <mergeCell ref="Z16:AB16"/>
    <mergeCell ref="AC16:AE16"/>
    <mergeCell ref="AF16:AH16"/>
    <mergeCell ref="AI16:AK16"/>
    <mergeCell ref="AL16:AN16"/>
    <mergeCell ref="AF17:AH17"/>
    <mergeCell ref="AI17:AK17"/>
    <mergeCell ref="AL17:AN17"/>
    <mergeCell ref="AC17:AE17"/>
    <mergeCell ref="B18:G18"/>
    <mergeCell ref="I18:L18"/>
    <mergeCell ref="M18:O18"/>
    <mergeCell ref="Q18:S18"/>
    <mergeCell ref="T18:V18"/>
    <mergeCell ref="W18:Y18"/>
    <mergeCell ref="Z18:AB18"/>
    <mergeCell ref="M17:O17"/>
    <mergeCell ref="Q17:S17"/>
    <mergeCell ref="T17:V17"/>
    <mergeCell ref="W17:Y17"/>
    <mergeCell ref="Z17:AB17"/>
    <mergeCell ref="B20:G20"/>
    <mergeCell ref="I20:L20"/>
    <mergeCell ref="M20:O20"/>
    <mergeCell ref="Q20:S20"/>
    <mergeCell ref="T20:V20"/>
    <mergeCell ref="AC18:AE18"/>
    <mergeCell ref="AF18:AH18"/>
    <mergeCell ref="AI18:AK18"/>
    <mergeCell ref="AL18:AN18"/>
    <mergeCell ref="B19:G19"/>
    <mergeCell ref="I19:L19"/>
    <mergeCell ref="M19:O19"/>
    <mergeCell ref="Q19:S19"/>
    <mergeCell ref="T19:V19"/>
    <mergeCell ref="W19:Y19"/>
    <mergeCell ref="W20:Y20"/>
    <mergeCell ref="Z20:AB20"/>
    <mergeCell ref="AC20:AE20"/>
    <mergeCell ref="AF20:AH20"/>
    <mergeCell ref="AI20:AK20"/>
    <mergeCell ref="AL20:AN20"/>
    <mergeCell ref="Z19:AB19"/>
    <mergeCell ref="AC19:AE19"/>
    <mergeCell ref="AF19:AH19"/>
    <mergeCell ref="AI19:AK19"/>
    <mergeCell ref="AL19:AN19"/>
    <mergeCell ref="B22:G22"/>
    <mergeCell ref="I22:L22"/>
    <mergeCell ref="M22:O22"/>
    <mergeCell ref="Q22:S22"/>
    <mergeCell ref="T22:V22"/>
    <mergeCell ref="B21:G21"/>
    <mergeCell ref="I21:L21"/>
    <mergeCell ref="M21:O21"/>
    <mergeCell ref="Q21:S21"/>
    <mergeCell ref="T21:V21"/>
    <mergeCell ref="W22:Y22"/>
    <mergeCell ref="Z22:AB22"/>
    <mergeCell ref="AC22:AE22"/>
    <mergeCell ref="AF22:AH22"/>
    <mergeCell ref="AI22:AK22"/>
    <mergeCell ref="AL22:AN22"/>
    <mergeCell ref="Z21:AB21"/>
    <mergeCell ref="AC21:AE21"/>
    <mergeCell ref="AF21:AH21"/>
    <mergeCell ref="AI21:AK21"/>
    <mergeCell ref="AL21:AN21"/>
    <mergeCell ref="W21:Y21"/>
    <mergeCell ref="AF24:AH24"/>
    <mergeCell ref="AI24:AK24"/>
    <mergeCell ref="AL24:AN24"/>
    <mergeCell ref="Z23:AB23"/>
    <mergeCell ref="AC23:AE23"/>
    <mergeCell ref="AF23:AH23"/>
    <mergeCell ref="AI23:AK23"/>
    <mergeCell ref="AL23:AN23"/>
    <mergeCell ref="B24:G24"/>
    <mergeCell ref="I24:L24"/>
    <mergeCell ref="M24:O24"/>
    <mergeCell ref="Q24:S24"/>
    <mergeCell ref="T24:V24"/>
    <mergeCell ref="B23:G23"/>
    <mergeCell ref="I23:L23"/>
    <mergeCell ref="M23:O23"/>
    <mergeCell ref="Q23:S23"/>
    <mergeCell ref="T23:V23"/>
    <mergeCell ref="W23:Y23"/>
    <mergeCell ref="B25:G25"/>
    <mergeCell ref="I25:L25"/>
    <mergeCell ref="M25:O25"/>
    <mergeCell ref="Q25:S25"/>
    <mergeCell ref="T25:V25"/>
    <mergeCell ref="W25:Y25"/>
    <mergeCell ref="W24:Y24"/>
    <mergeCell ref="Z24:AB24"/>
    <mergeCell ref="AC24:AE24"/>
    <mergeCell ref="Z25:AB25"/>
    <mergeCell ref="AC25:AE25"/>
    <mergeCell ref="AF25:AH25"/>
    <mergeCell ref="AI25:AK25"/>
    <mergeCell ref="AL25:AN25"/>
    <mergeCell ref="Q26:S26"/>
    <mergeCell ref="T26:V26"/>
    <mergeCell ref="W26:Y26"/>
    <mergeCell ref="Z26:AB26"/>
    <mergeCell ref="AC26:AE26"/>
    <mergeCell ref="AF26:AH26"/>
    <mergeCell ref="AI26:AK26"/>
    <mergeCell ref="AL26:AN26"/>
    <mergeCell ref="Q27:S27"/>
    <mergeCell ref="T27:V27"/>
    <mergeCell ref="W27:Y27"/>
    <mergeCell ref="Z27:AB27"/>
    <mergeCell ref="AC27:AE27"/>
    <mergeCell ref="AF27:AH27"/>
    <mergeCell ref="AI27:AK27"/>
    <mergeCell ref="AL27:AN27"/>
    <mergeCell ref="Q28:S28"/>
    <mergeCell ref="T28:V28"/>
    <mergeCell ref="W28:Y28"/>
    <mergeCell ref="Z28:AB28"/>
    <mergeCell ref="AC28:AE28"/>
    <mergeCell ref="AF28:AH28"/>
    <mergeCell ref="AI28:AK28"/>
    <mergeCell ref="AL28:AN28"/>
    <mergeCell ref="AI29:AK29"/>
    <mergeCell ref="AL29:AN29"/>
    <mergeCell ref="Q30:S30"/>
    <mergeCell ref="T30:V30"/>
    <mergeCell ref="W30:Y30"/>
    <mergeCell ref="Z30:AB30"/>
    <mergeCell ref="AC30:AE30"/>
    <mergeCell ref="AF30:AH30"/>
    <mergeCell ref="AI30:AK30"/>
    <mergeCell ref="AL30:AN30"/>
    <mergeCell ref="Q29:S29"/>
    <mergeCell ref="T29:V29"/>
    <mergeCell ref="W29:Y29"/>
    <mergeCell ref="Z29:AB29"/>
    <mergeCell ref="AC29:AE29"/>
    <mergeCell ref="AF29:AH29"/>
    <mergeCell ref="B32:G32"/>
    <mergeCell ref="I32:L32"/>
    <mergeCell ref="M32:O32"/>
    <mergeCell ref="Q32:S32"/>
    <mergeCell ref="T32:V32"/>
    <mergeCell ref="B31:G31"/>
    <mergeCell ref="I31:L31"/>
    <mergeCell ref="M31:O31"/>
    <mergeCell ref="Q31:S31"/>
    <mergeCell ref="T31:V31"/>
    <mergeCell ref="W32:Y32"/>
    <mergeCell ref="Z32:AB32"/>
    <mergeCell ref="AC32:AE32"/>
    <mergeCell ref="AF32:AH32"/>
    <mergeCell ref="AI32:AK32"/>
    <mergeCell ref="AL32:AN32"/>
    <mergeCell ref="Z31:AB31"/>
    <mergeCell ref="AC31:AE31"/>
    <mergeCell ref="AF31:AH31"/>
    <mergeCell ref="AI31:AK31"/>
    <mergeCell ref="AL31:AN31"/>
    <mergeCell ref="W31:Y31"/>
    <mergeCell ref="B34:G34"/>
    <mergeCell ref="I34:L34"/>
    <mergeCell ref="M34:O34"/>
    <mergeCell ref="Q34:S34"/>
    <mergeCell ref="T34:V34"/>
    <mergeCell ref="B33:G33"/>
    <mergeCell ref="I33:L33"/>
    <mergeCell ref="M33:O33"/>
    <mergeCell ref="Q33:S33"/>
    <mergeCell ref="T33:V33"/>
    <mergeCell ref="W34:Y34"/>
    <mergeCell ref="Z34:AB34"/>
    <mergeCell ref="AC34:AE34"/>
    <mergeCell ref="AF34:AH34"/>
    <mergeCell ref="AI34:AK34"/>
    <mergeCell ref="AL34:AN34"/>
    <mergeCell ref="Z33:AB33"/>
    <mergeCell ref="AC33:AE33"/>
    <mergeCell ref="AF33:AH33"/>
    <mergeCell ref="AI33:AK33"/>
    <mergeCell ref="AL33:AN33"/>
    <mergeCell ref="W33:Y33"/>
    <mergeCell ref="AF36:AH36"/>
    <mergeCell ref="AI36:AK36"/>
    <mergeCell ref="AL36:AN36"/>
    <mergeCell ref="Z35:AB35"/>
    <mergeCell ref="AC35:AE35"/>
    <mergeCell ref="AF35:AH35"/>
    <mergeCell ref="AI35:AK35"/>
    <mergeCell ref="AL35:AN35"/>
    <mergeCell ref="B36:G36"/>
    <mergeCell ref="I36:L36"/>
    <mergeCell ref="M36:O36"/>
    <mergeCell ref="Q36:S36"/>
    <mergeCell ref="T36:V36"/>
    <mergeCell ref="B35:G35"/>
    <mergeCell ref="I35:L35"/>
    <mergeCell ref="M35:O35"/>
    <mergeCell ref="Q35:S35"/>
    <mergeCell ref="T35:V35"/>
    <mergeCell ref="W35:Y35"/>
    <mergeCell ref="B37:G37"/>
    <mergeCell ref="I37:L37"/>
    <mergeCell ref="M37:O37"/>
    <mergeCell ref="Q37:S37"/>
    <mergeCell ref="T37:V37"/>
    <mergeCell ref="W37:Y37"/>
    <mergeCell ref="W36:Y36"/>
    <mergeCell ref="Z36:AB36"/>
    <mergeCell ref="AC36:AE36"/>
    <mergeCell ref="AF38:AH38"/>
    <mergeCell ref="AI38:AK38"/>
    <mergeCell ref="AL38:AN38"/>
    <mergeCell ref="Z37:AB37"/>
    <mergeCell ref="AC37:AE37"/>
    <mergeCell ref="AF37:AH37"/>
    <mergeCell ref="AI37:AK37"/>
    <mergeCell ref="AL37:AN37"/>
    <mergeCell ref="Q38:S38"/>
    <mergeCell ref="T38:V38"/>
    <mergeCell ref="W38:Y38"/>
    <mergeCell ref="Z38:AB38"/>
    <mergeCell ref="AC38:AE38"/>
  </mergeCells>
  <conditionalFormatting sqref="T18:V18">
    <cfRule type="cellIs" dxfId="19" priority="21" operator="equal">
      <formula>$W$18</formula>
    </cfRule>
  </conditionalFormatting>
  <conditionalFormatting sqref="T19:V19">
    <cfRule type="cellIs" dxfId="18" priority="20" operator="equal">
      <formula>W19</formula>
    </cfRule>
  </conditionalFormatting>
  <conditionalFormatting sqref="T20:V20">
    <cfRule type="cellIs" dxfId="17" priority="19" operator="equal">
      <formula>W20</formula>
    </cfRule>
  </conditionalFormatting>
  <conditionalFormatting sqref="T21:V21">
    <cfRule type="cellIs" dxfId="16" priority="18" operator="equal">
      <formula>W21</formula>
    </cfRule>
  </conditionalFormatting>
  <conditionalFormatting sqref="T22:V22">
    <cfRule type="cellIs" dxfId="15" priority="17" operator="equal">
      <formula>W22</formula>
    </cfRule>
  </conditionalFormatting>
  <conditionalFormatting sqref="T23:V23">
    <cfRule type="cellIs" dxfId="14" priority="16" operator="equal">
      <formula>W23</formula>
    </cfRule>
  </conditionalFormatting>
  <conditionalFormatting sqref="T24:V24">
    <cfRule type="cellIs" dxfId="13" priority="15" operator="equal">
      <formula>W24</formula>
    </cfRule>
  </conditionalFormatting>
  <conditionalFormatting sqref="T25:V25">
    <cfRule type="cellIs" dxfId="12" priority="14" operator="equal">
      <formula>W25</formula>
    </cfRule>
  </conditionalFormatting>
  <conditionalFormatting sqref="T31:V31">
    <cfRule type="cellIs" dxfId="11" priority="13" operator="equal">
      <formula>W31</formula>
    </cfRule>
  </conditionalFormatting>
  <conditionalFormatting sqref="T32:V32">
    <cfRule type="cellIs" dxfId="10" priority="12" operator="equal">
      <formula>W32</formula>
    </cfRule>
  </conditionalFormatting>
  <conditionalFormatting sqref="T33:V33">
    <cfRule type="cellIs" dxfId="9" priority="11" operator="equal">
      <formula>W33</formula>
    </cfRule>
  </conditionalFormatting>
  <conditionalFormatting sqref="T34:V34">
    <cfRule type="cellIs" dxfId="8" priority="10" operator="equal">
      <formula>W34</formula>
    </cfRule>
  </conditionalFormatting>
  <conditionalFormatting sqref="T35:V35">
    <cfRule type="cellIs" dxfId="7" priority="9" operator="equal">
      <formula>W35</formula>
    </cfRule>
  </conditionalFormatting>
  <conditionalFormatting sqref="T36:V36">
    <cfRule type="cellIs" dxfId="6" priority="8" operator="equal">
      <formula>W36</formula>
    </cfRule>
  </conditionalFormatting>
  <conditionalFormatting sqref="T37:V37">
    <cfRule type="cellIs" dxfId="5" priority="6" operator="equal">
      <formula>W37</formula>
    </cfRule>
  </conditionalFormatting>
  <conditionalFormatting sqref="T26:V26">
    <cfRule type="cellIs" dxfId="4" priority="5" operator="equal">
      <formula>W26</formula>
    </cfRule>
  </conditionalFormatting>
  <conditionalFormatting sqref="T27:V27">
    <cfRule type="cellIs" dxfId="3" priority="4" operator="equal">
      <formula>W27</formula>
    </cfRule>
  </conditionalFormatting>
  <conditionalFormatting sqref="T28:V28">
    <cfRule type="cellIs" dxfId="2" priority="3" operator="equal">
      <formula>W28</formula>
    </cfRule>
  </conditionalFormatting>
  <conditionalFormatting sqref="T29:V29">
    <cfRule type="cellIs" dxfId="1" priority="2" operator="equal">
      <formula>W29</formula>
    </cfRule>
  </conditionalFormatting>
  <conditionalFormatting sqref="T30:V30">
    <cfRule type="cellIs" dxfId="0" priority="1" operator="equal">
      <formula>W30</formula>
    </cfRule>
  </conditionalFormatting>
  <dataValidations count="1">
    <dataValidation type="list" allowBlank="1" showInputMessage="1" showErrorMessage="1" sqref="H18:H38" xr:uid="{00000000-0002-0000-0500-000000000000}">
      <formula1>$Z$41:$Z$43</formula1>
    </dataValidation>
  </dataValidations>
  <pageMargins left="0.70866141732283472" right="0.31496062992125984" top="0.74803149606299213" bottom="0.74803149606299213" header="0.31496062992125984" footer="0.31496062992125984"/>
  <pageSetup paperSize="9" orientation="landscape" r:id="rId1"/>
  <headerFooter>
    <oddHeader xml:space="preserve">&amp;L&amp;8Anlage zur Regelung C-1810/12 des BMVg, Stand 03.2022&amp;R&amp;8LSWK, &amp;"Arial,Fett"Blatt 2&amp;"Arial,Standard"
</oddHeader>
    <oddFooter>&amp;R&amp;8Seite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1"/>
  <dimension ref="A1:G1651"/>
  <sheetViews>
    <sheetView workbookViewId="0">
      <pane ySplit="1" topLeftCell="A59" activePane="bottomLeft" state="frozen"/>
      <selection pane="bottomLeft" activeCell="H9" sqref="H9"/>
    </sheetView>
  </sheetViews>
  <sheetFormatPr baseColWidth="10" defaultRowHeight="12.75"/>
  <cols>
    <col min="1" max="1" width="5" style="8" bestFit="1" customWidth="1"/>
    <col min="2" max="2" width="21.28515625" style="8" bestFit="1" customWidth="1"/>
    <col min="3" max="3" width="10.5703125" style="8" bestFit="1" customWidth="1"/>
    <col min="4" max="4" width="61.42578125" style="8" bestFit="1" customWidth="1"/>
    <col min="5" max="5" width="6" style="8" bestFit="1" customWidth="1"/>
    <col min="6" max="6" width="29.140625" style="8" bestFit="1" customWidth="1"/>
    <col min="7" max="7" width="38.28515625" style="8" bestFit="1" customWidth="1"/>
    <col min="8" max="16384" width="11.42578125" style="4"/>
  </cols>
  <sheetData>
    <row r="1" spans="1:7" ht="35.1" customHeight="1">
      <c r="A1" s="3" t="s">
        <v>22</v>
      </c>
      <c r="B1" s="3" t="s">
        <v>23</v>
      </c>
      <c r="C1" s="3" t="s">
        <v>24</v>
      </c>
      <c r="D1" s="3" t="s">
        <v>6</v>
      </c>
      <c r="E1" s="3" t="s">
        <v>25</v>
      </c>
      <c r="F1" s="3" t="s">
        <v>26</v>
      </c>
      <c r="G1" s="3" t="s">
        <v>27</v>
      </c>
    </row>
    <row r="2" spans="1:7" ht="15" customHeight="1">
      <c r="A2" s="5" t="s">
        <v>28</v>
      </c>
      <c r="B2" s="4" t="s">
        <v>0</v>
      </c>
      <c r="C2" s="6" t="s">
        <v>29</v>
      </c>
      <c r="D2" s="7" t="s">
        <v>30</v>
      </c>
      <c r="E2" s="5" t="s">
        <v>5956</v>
      </c>
      <c r="F2" s="7" t="s">
        <v>0</v>
      </c>
      <c r="G2" s="7" t="s">
        <v>31</v>
      </c>
    </row>
    <row r="3" spans="1:7" ht="15" customHeight="1">
      <c r="A3" s="5"/>
      <c r="B3" s="4"/>
      <c r="C3" s="6"/>
      <c r="D3" s="7"/>
      <c r="E3" s="5"/>
      <c r="F3" s="7"/>
      <c r="G3" s="7"/>
    </row>
    <row r="4" spans="1:7" ht="15">
      <c r="A4" s="7" t="s">
        <v>32</v>
      </c>
      <c r="B4" s="4" t="s">
        <v>33</v>
      </c>
      <c r="C4" s="6" t="s">
        <v>34</v>
      </c>
      <c r="D4" s="7" t="s">
        <v>35</v>
      </c>
      <c r="E4" s="7" t="s">
        <v>36</v>
      </c>
      <c r="F4" s="7" t="s">
        <v>33</v>
      </c>
      <c r="G4" s="7" t="s">
        <v>37</v>
      </c>
    </row>
    <row r="5" spans="1:7" ht="15">
      <c r="A5" s="7" t="s">
        <v>38</v>
      </c>
      <c r="B5" s="4" t="s">
        <v>33</v>
      </c>
      <c r="C5" s="6" t="s">
        <v>34</v>
      </c>
      <c r="D5" s="7" t="s">
        <v>39</v>
      </c>
      <c r="E5" s="7" t="s">
        <v>36</v>
      </c>
      <c r="F5" s="7" t="s">
        <v>33</v>
      </c>
      <c r="G5" s="7" t="s">
        <v>40</v>
      </c>
    </row>
    <row r="6" spans="1:7" ht="15">
      <c r="A6" s="7" t="s">
        <v>41</v>
      </c>
      <c r="B6" s="4" t="s">
        <v>33</v>
      </c>
      <c r="C6" s="6" t="s">
        <v>34</v>
      </c>
      <c r="D6" s="7" t="s">
        <v>42</v>
      </c>
      <c r="E6" s="7" t="s">
        <v>36</v>
      </c>
      <c r="F6" s="7" t="s">
        <v>33</v>
      </c>
      <c r="G6" s="7" t="s">
        <v>37</v>
      </c>
    </row>
    <row r="7" spans="1:7" ht="15">
      <c r="A7" s="7" t="s">
        <v>43</v>
      </c>
      <c r="B7" s="4" t="s">
        <v>33</v>
      </c>
      <c r="C7" s="6" t="s">
        <v>34</v>
      </c>
      <c r="D7" s="7" t="s">
        <v>44</v>
      </c>
      <c r="E7" s="7" t="s">
        <v>36</v>
      </c>
      <c r="F7" s="7" t="s">
        <v>33</v>
      </c>
      <c r="G7" s="7" t="s">
        <v>45</v>
      </c>
    </row>
    <row r="8" spans="1:7" ht="15">
      <c r="A8" s="7" t="s">
        <v>46</v>
      </c>
      <c r="B8" s="4" t="s">
        <v>33</v>
      </c>
      <c r="C8" s="6" t="s">
        <v>34</v>
      </c>
      <c r="D8" s="7" t="s">
        <v>47</v>
      </c>
      <c r="E8" s="7" t="s">
        <v>36</v>
      </c>
      <c r="F8" s="7" t="s">
        <v>33</v>
      </c>
      <c r="G8" s="7" t="s">
        <v>48</v>
      </c>
    </row>
    <row r="9" spans="1:7" ht="15">
      <c r="A9" s="7" t="s">
        <v>49</v>
      </c>
      <c r="B9" s="4" t="s">
        <v>33</v>
      </c>
      <c r="C9" s="6" t="s">
        <v>34</v>
      </c>
      <c r="D9" s="7" t="s">
        <v>50</v>
      </c>
      <c r="E9" s="7" t="s">
        <v>51</v>
      </c>
      <c r="F9" s="7" t="s">
        <v>51</v>
      </c>
      <c r="G9" s="7" t="s">
        <v>51</v>
      </c>
    </row>
    <row r="10" spans="1:7" ht="15">
      <c r="A10" s="7" t="s">
        <v>52</v>
      </c>
      <c r="B10" s="4" t="s">
        <v>33</v>
      </c>
      <c r="C10" s="6" t="s">
        <v>34</v>
      </c>
      <c r="D10" s="7" t="s">
        <v>53</v>
      </c>
      <c r="E10" s="7" t="s">
        <v>54</v>
      </c>
      <c r="F10" s="7" t="s">
        <v>55</v>
      </c>
      <c r="G10" s="7" t="s">
        <v>56</v>
      </c>
    </row>
    <row r="11" spans="1:7" ht="15">
      <c r="A11" s="7" t="s">
        <v>57</v>
      </c>
      <c r="B11" s="4" t="s">
        <v>33</v>
      </c>
      <c r="C11" s="6" t="s">
        <v>34</v>
      </c>
      <c r="D11" s="7" t="s">
        <v>58</v>
      </c>
      <c r="E11" s="7" t="s">
        <v>59</v>
      </c>
      <c r="F11" s="7" t="s">
        <v>60</v>
      </c>
      <c r="G11" s="7" t="s">
        <v>61</v>
      </c>
    </row>
    <row r="12" spans="1:7" ht="15">
      <c r="A12" s="7" t="s">
        <v>62</v>
      </c>
      <c r="B12" s="4" t="s">
        <v>33</v>
      </c>
      <c r="C12" s="6" t="s">
        <v>34</v>
      </c>
      <c r="D12" s="7" t="s">
        <v>63</v>
      </c>
      <c r="E12" s="7" t="s">
        <v>36</v>
      </c>
      <c r="F12" s="7" t="s">
        <v>33</v>
      </c>
      <c r="G12" s="7" t="s">
        <v>64</v>
      </c>
    </row>
    <row r="13" spans="1:7" ht="15">
      <c r="A13" s="7" t="s">
        <v>65</v>
      </c>
      <c r="B13" s="4" t="s">
        <v>33</v>
      </c>
      <c r="C13" s="6" t="s">
        <v>34</v>
      </c>
      <c r="D13" s="7" t="s">
        <v>66</v>
      </c>
      <c r="E13" s="7" t="s">
        <v>36</v>
      </c>
      <c r="F13" s="7" t="s">
        <v>33</v>
      </c>
      <c r="G13" s="7" t="s">
        <v>67</v>
      </c>
    </row>
    <row r="14" spans="1:7" ht="15">
      <c r="A14" s="7" t="s">
        <v>68</v>
      </c>
      <c r="B14" s="4" t="s">
        <v>33</v>
      </c>
      <c r="C14" s="6" t="s">
        <v>34</v>
      </c>
      <c r="D14" s="7" t="s">
        <v>69</v>
      </c>
      <c r="E14" s="7" t="s">
        <v>70</v>
      </c>
      <c r="F14" s="7" t="s">
        <v>71</v>
      </c>
      <c r="G14" s="7" t="s">
        <v>72</v>
      </c>
    </row>
    <row r="15" spans="1:7" ht="15">
      <c r="A15" s="7" t="s">
        <v>73</v>
      </c>
      <c r="B15" s="4" t="s">
        <v>33</v>
      </c>
      <c r="C15" s="6" t="s">
        <v>34</v>
      </c>
      <c r="D15" s="7" t="s">
        <v>74</v>
      </c>
      <c r="E15" s="7" t="s">
        <v>75</v>
      </c>
      <c r="F15" s="7" t="s">
        <v>71</v>
      </c>
      <c r="G15" s="7" t="s">
        <v>76</v>
      </c>
    </row>
    <row r="16" spans="1:7" ht="15">
      <c r="A16" s="7" t="s">
        <v>77</v>
      </c>
      <c r="B16" s="4" t="s">
        <v>33</v>
      </c>
      <c r="C16" s="6" t="s">
        <v>34</v>
      </c>
      <c r="D16" s="7" t="s">
        <v>78</v>
      </c>
      <c r="E16" s="7" t="s">
        <v>79</v>
      </c>
      <c r="F16" s="7" t="s">
        <v>80</v>
      </c>
      <c r="G16" s="7" t="s">
        <v>81</v>
      </c>
    </row>
    <row r="17" spans="1:7" ht="15">
      <c r="A17" s="7" t="s">
        <v>82</v>
      </c>
      <c r="B17" s="4" t="s">
        <v>33</v>
      </c>
      <c r="C17" s="6" t="s">
        <v>34</v>
      </c>
      <c r="D17" s="7" t="s">
        <v>83</v>
      </c>
      <c r="E17" s="7" t="s">
        <v>84</v>
      </c>
      <c r="F17" s="7" t="s">
        <v>71</v>
      </c>
      <c r="G17" s="7" t="s">
        <v>85</v>
      </c>
    </row>
    <row r="18" spans="1:7" ht="15">
      <c r="A18" s="7" t="s">
        <v>86</v>
      </c>
      <c r="B18" s="4" t="s">
        <v>33</v>
      </c>
      <c r="C18" s="6" t="s">
        <v>34</v>
      </c>
      <c r="D18" s="7" t="s">
        <v>87</v>
      </c>
      <c r="E18" s="7" t="s">
        <v>88</v>
      </c>
      <c r="F18" s="7" t="s">
        <v>89</v>
      </c>
      <c r="G18" s="7" t="s">
        <v>90</v>
      </c>
    </row>
    <row r="19" spans="1:7" ht="15">
      <c r="A19" s="7" t="s">
        <v>91</v>
      </c>
      <c r="B19" s="4" t="s">
        <v>33</v>
      </c>
      <c r="C19" s="6" t="s">
        <v>34</v>
      </c>
      <c r="D19" s="7" t="s">
        <v>92</v>
      </c>
      <c r="E19" s="7" t="s">
        <v>93</v>
      </c>
      <c r="F19" s="7" t="s">
        <v>94</v>
      </c>
      <c r="G19" s="7" t="s">
        <v>95</v>
      </c>
    </row>
    <row r="20" spans="1:7" ht="15">
      <c r="A20" s="7" t="s">
        <v>96</v>
      </c>
      <c r="B20" s="4" t="s">
        <v>33</v>
      </c>
      <c r="C20" s="6" t="s">
        <v>34</v>
      </c>
      <c r="D20" s="7" t="s">
        <v>97</v>
      </c>
      <c r="E20" s="7" t="s">
        <v>93</v>
      </c>
      <c r="F20" s="7" t="s">
        <v>94</v>
      </c>
      <c r="G20" s="7" t="s">
        <v>98</v>
      </c>
    </row>
    <row r="21" spans="1:7" ht="15">
      <c r="A21" s="7" t="s">
        <v>99</v>
      </c>
      <c r="B21" s="4" t="s">
        <v>33</v>
      </c>
      <c r="C21" s="6" t="s">
        <v>34</v>
      </c>
      <c r="D21" s="7" t="s">
        <v>100</v>
      </c>
      <c r="E21" s="7" t="s">
        <v>93</v>
      </c>
      <c r="F21" s="7" t="s">
        <v>94</v>
      </c>
      <c r="G21" s="7" t="s">
        <v>101</v>
      </c>
    </row>
    <row r="22" spans="1:7" ht="15">
      <c r="A22" s="7" t="s">
        <v>102</v>
      </c>
      <c r="B22" s="4" t="s">
        <v>33</v>
      </c>
      <c r="C22" s="6" t="s">
        <v>34</v>
      </c>
      <c r="D22" s="7" t="s">
        <v>103</v>
      </c>
      <c r="E22" s="7" t="s">
        <v>93</v>
      </c>
      <c r="F22" s="7" t="s">
        <v>94</v>
      </c>
      <c r="G22" s="7" t="s">
        <v>104</v>
      </c>
    </row>
    <row r="23" spans="1:7" ht="15">
      <c r="A23" s="7" t="s">
        <v>105</v>
      </c>
      <c r="B23" s="4" t="s">
        <v>33</v>
      </c>
      <c r="C23" s="6" t="s">
        <v>34</v>
      </c>
      <c r="D23" s="7" t="s">
        <v>106</v>
      </c>
      <c r="E23" s="7" t="s">
        <v>93</v>
      </c>
      <c r="F23" s="7" t="s">
        <v>94</v>
      </c>
      <c r="G23" s="7" t="s">
        <v>107</v>
      </c>
    </row>
    <row r="24" spans="1:7" ht="15">
      <c r="A24" s="7" t="s">
        <v>108</v>
      </c>
      <c r="B24" s="4" t="s">
        <v>33</v>
      </c>
      <c r="C24" s="6" t="s">
        <v>34</v>
      </c>
      <c r="D24" s="7" t="s">
        <v>109</v>
      </c>
      <c r="E24" s="7" t="s">
        <v>93</v>
      </c>
      <c r="F24" s="7" t="s">
        <v>94</v>
      </c>
      <c r="G24" s="7" t="s">
        <v>107</v>
      </c>
    </row>
    <row r="25" spans="1:7" ht="15">
      <c r="A25" s="7" t="s">
        <v>110</v>
      </c>
      <c r="B25" s="4" t="s">
        <v>33</v>
      </c>
      <c r="C25" s="6" t="s">
        <v>34</v>
      </c>
      <c r="D25" s="7" t="s">
        <v>111</v>
      </c>
      <c r="E25" s="7" t="s">
        <v>112</v>
      </c>
      <c r="F25" s="7" t="s">
        <v>113</v>
      </c>
      <c r="G25" s="7" t="s">
        <v>114</v>
      </c>
    </row>
    <row r="26" spans="1:7" ht="15">
      <c r="A26" s="7" t="s">
        <v>115</v>
      </c>
      <c r="B26" s="4" t="s">
        <v>33</v>
      </c>
      <c r="C26" s="6" t="s">
        <v>34</v>
      </c>
      <c r="D26" s="7" t="s">
        <v>116</v>
      </c>
      <c r="E26" s="7" t="s">
        <v>54</v>
      </c>
      <c r="F26" s="7" t="s">
        <v>55</v>
      </c>
      <c r="G26" s="7" t="s">
        <v>117</v>
      </c>
    </row>
    <row r="27" spans="1:7" ht="15">
      <c r="A27" s="7" t="s">
        <v>118</v>
      </c>
      <c r="B27" s="4" t="s">
        <v>33</v>
      </c>
      <c r="C27" s="6" t="s">
        <v>34</v>
      </c>
      <c r="D27" s="7" t="s">
        <v>119</v>
      </c>
      <c r="E27" s="7" t="s">
        <v>36</v>
      </c>
      <c r="F27" s="7" t="s">
        <v>33</v>
      </c>
      <c r="G27" s="7" t="s">
        <v>120</v>
      </c>
    </row>
    <row r="28" spans="1:7" ht="15">
      <c r="A28" s="7" t="s">
        <v>121</v>
      </c>
      <c r="B28" s="4" t="s">
        <v>33</v>
      </c>
      <c r="C28" s="6" t="s">
        <v>34</v>
      </c>
      <c r="D28" s="7" t="s">
        <v>122</v>
      </c>
      <c r="E28" s="7" t="s">
        <v>51</v>
      </c>
      <c r="F28" s="7" t="s">
        <v>51</v>
      </c>
      <c r="G28" s="7" t="s">
        <v>51</v>
      </c>
    </row>
    <row r="29" spans="1:7" ht="15">
      <c r="A29" s="7" t="s">
        <v>123</v>
      </c>
      <c r="B29" s="4" t="s">
        <v>33</v>
      </c>
      <c r="C29" s="6" t="s">
        <v>34</v>
      </c>
      <c r="D29" s="7" t="s">
        <v>124</v>
      </c>
      <c r="E29" s="7" t="s">
        <v>125</v>
      </c>
      <c r="F29" s="7" t="s">
        <v>55</v>
      </c>
      <c r="G29" s="7" t="s">
        <v>126</v>
      </c>
    </row>
    <row r="30" spans="1:7" ht="15">
      <c r="A30" s="7" t="s">
        <v>127</v>
      </c>
      <c r="B30" s="4" t="s">
        <v>33</v>
      </c>
      <c r="C30" s="6" t="s">
        <v>34</v>
      </c>
      <c r="D30" s="7" t="s">
        <v>128</v>
      </c>
      <c r="E30" s="7" t="s">
        <v>36</v>
      </c>
      <c r="F30" s="7" t="s">
        <v>33</v>
      </c>
      <c r="G30" s="7" t="s">
        <v>129</v>
      </c>
    </row>
    <row r="31" spans="1:7" ht="15">
      <c r="A31" s="7" t="s">
        <v>130</v>
      </c>
      <c r="B31" s="4" t="s">
        <v>33</v>
      </c>
      <c r="C31" s="6" t="s">
        <v>34</v>
      </c>
      <c r="D31" s="7" t="s">
        <v>131</v>
      </c>
      <c r="E31" s="7" t="s">
        <v>132</v>
      </c>
      <c r="F31" s="7" t="s">
        <v>133</v>
      </c>
      <c r="G31" s="7" t="s">
        <v>134</v>
      </c>
    </row>
    <row r="32" spans="1:7" ht="15">
      <c r="A32" s="7" t="s">
        <v>135</v>
      </c>
      <c r="B32" s="4" t="s">
        <v>33</v>
      </c>
      <c r="C32" s="6" t="s">
        <v>34</v>
      </c>
      <c r="D32" s="7" t="s">
        <v>136</v>
      </c>
      <c r="E32" s="7" t="s">
        <v>137</v>
      </c>
      <c r="F32" s="7" t="s">
        <v>138</v>
      </c>
      <c r="G32" s="7" t="s">
        <v>90</v>
      </c>
    </row>
    <row r="33" spans="1:7" ht="15">
      <c r="A33" s="7" t="s">
        <v>139</v>
      </c>
      <c r="B33" s="4" t="s">
        <v>140</v>
      </c>
      <c r="C33" s="6" t="s">
        <v>140</v>
      </c>
      <c r="D33" s="7" t="s">
        <v>141</v>
      </c>
      <c r="E33" s="7" t="s">
        <v>142</v>
      </c>
      <c r="F33" s="7" t="s">
        <v>140</v>
      </c>
      <c r="G33" s="7" t="s">
        <v>143</v>
      </c>
    </row>
    <row r="34" spans="1:7" ht="15">
      <c r="A34" s="7" t="s">
        <v>144</v>
      </c>
      <c r="B34" s="4" t="s">
        <v>140</v>
      </c>
      <c r="C34" s="6" t="s">
        <v>140</v>
      </c>
      <c r="D34" s="7" t="s">
        <v>145</v>
      </c>
      <c r="E34" s="7" t="s">
        <v>146</v>
      </c>
      <c r="F34" s="7" t="s">
        <v>140</v>
      </c>
      <c r="G34" s="7" t="s">
        <v>147</v>
      </c>
    </row>
    <row r="35" spans="1:7" ht="15">
      <c r="A35" s="7" t="s">
        <v>148</v>
      </c>
      <c r="B35" s="4" t="s">
        <v>140</v>
      </c>
      <c r="C35" s="6" t="s">
        <v>140</v>
      </c>
      <c r="D35" s="7" t="s">
        <v>149</v>
      </c>
      <c r="E35" s="7" t="s">
        <v>146</v>
      </c>
      <c r="F35" s="7" t="s">
        <v>140</v>
      </c>
      <c r="G35" s="7" t="s">
        <v>150</v>
      </c>
    </row>
    <row r="36" spans="1:7" ht="15">
      <c r="A36" s="7" t="s">
        <v>151</v>
      </c>
      <c r="B36" s="4" t="s">
        <v>140</v>
      </c>
      <c r="C36" s="6" t="s">
        <v>140</v>
      </c>
      <c r="D36" s="7" t="s">
        <v>152</v>
      </c>
      <c r="E36" s="7" t="s">
        <v>146</v>
      </c>
      <c r="F36" s="7" t="s">
        <v>140</v>
      </c>
      <c r="G36" s="7" t="s">
        <v>153</v>
      </c>
    </row>
    <row r="37" spans="1:7" ht="15">
      <c r="A37" s="7" t="s">
        <v>154</v>
      </c>
      <c r="B37" s="4" t="s">
        <v>140</v>
      </c>
      <c r="C37" s="6" t="s">
        <v>140</v>
      </c>
      <c r="D37" s="7" t="s">
        <v>155</v>
      </c>
      <c r="E37" s="7" t="s">
        <v>146</v>
      </c>
      <c r="F37" s="7" t="s">
        <v>140</v>
      </c>
      <c r="G37" s="7" t="s">
        <v>156</v>
      </c>
    </row>
    <row r="38" spans="1:7" ht="15">
      <c r="A38" s="7" t="s">
        <v>157</v>
      </c>
      <c r="B38" s="4" t="s">
        <v>140</v>
      </c>
      <c r="C38" s="6" t="s">
        <v>140</v>
      </c>
      <c r="D38" s="7" t="s">
        <v>158</v>
      </c>
      <c r="E38" s="7" t="s">
        <v>146</v>
      </c>
      <c r="F38" s="7" t="s">
        <v>140</v>
      </c>
      <c r="G38" s="7" t="s">
        <v>159</v>
      </c>
    </row>
    <row r="39" spans="1:7" ht="15">
      <c r="A39" s="7" t="s">
        <v>160</v>
      </c>
      <c r="B39" s="4" t="s">
        <v>140</v>
      </c>
      <c r="C39" s="6" t="s">
        <v>140</v>
      </c>
      <c r="D39" s="7" t="s">
        <v>161</v>
      </c>
      <c r="E39" s="7" t="s">
        <v>146</v>
      </c>
      <c r="F39" s="7" t="s">
        <v>140</v>
      </c>
      <c r="G39" s="7" t="s">
        <v>162</v>
      </c>
    </row>
    <row r="40" spans="1:7" ht="15">
      <c r="A40" s="7" t="s">
        <v>163</v>
      </c>
      <c r="B40" s="4" t="s">
        <v>140</v>
      </c>
      <c r="C40" s="6" t="s">
        <v>140</v>
      </c>
      <c r="D40" s="7" t="s">
        <v>164</v>
      </c>
      <c r="E40" s="7" t="s">
        <v>146</v>
      </c>
      <c r="F40" s="7" t="s">
        <v>140</v>
      </c>
      <c r="G40" s="7" t="s">
        <v>165</v>
      </c>
    </row>
    <row r="41" spans="1:7" ht="15">
      <c r="A41" s="7" t="s">
        <v>166</v>
      </c>
      <c r="B41" s="4" t="s">
        <v>140</v>
      </c>
      <c r="C41" s="6" t="s">
        <v>140</v>
      </c>
      <c r="D41" s="7" t="s">
        <v>167</v>
      </c>
      <c r="E41" s="7" t="s">
        <v>146</v>
      </c>
      <c r="F41" s="7" t="s">
        <v>140</v>
      </c>
      <c r="G41" s="7" t="s">
        <v>168</v>
      </c>
    </row>
    <row r="42" spans="1:7" ht="15">
      <c r="A42" s="7" t="s">
        <v>169</v>
      </c>
      <c r="B42" s="4" t="s">
        <v>140</v>
      </c>
      <c r="C42" s="6" t="s">
        <v>140</v>
      </c>
      <c r="D42" s="7" t="s">
        <v>170</v>
      </c>
      <c r="E42" s="7" t="s">
        <v>146</v>
      </c>
      <c r="F42" s="7" t="s">
        <v>140</v>
      </c>
      <c r="G42" s="7" t="s">
        <v>171</v>
      </c>
    </row>
    <row r="43" spans="1:7" ht="15">
      <c r="A43" s="7" t="s">
        <v>172</v>
      </c>
      <c r="B43" s="4" t="s">
        <v>140</v>
      </c>
      <c r="C43" s="6" t="s">
        <v>140</v>
      </c>
      <c r="D43" s="7" t="s">
        <v>173</v>
      </c>
      <c r="E43" s="7" t="s">
        <v>146</v>
      </c>
      <c r="F43" s="7" t="s">
        <v>140</v>
      </c>
      <c r="G43" s="7" t="s">
        <v>174</v>
      </c>
    </row>
    <row r="44" spans="1:7" ht="15">
      <c r="A44" s="7" t="s">
        <v>175</v>
      </c>
      <c r="B44" s="4" t="s">
        <v>140</v>
      </c>
      <c r="C44" s="6" t="s">
        <v>140</v>
      </c>
      <c r="D44" s="7" t="s">
        <v>176</v>
      </c>
      <c r="E44" s="7" t="s">
        <v>177</v>
      </c>
      <c r="F44" s="7" t="s">
        <v>140</v>
      </c>
      <c r="G44" s="7" t="s">
        <v>178</v>
      </c>
    </row>
    <row r="45" spans="1:7" ht="15">
      <c r="A45" s="7" t="s">
        <v>179</v>
      </c>
      <c r="B45" s="4" t="s">
        <v>140</v>
      </c>
      <c r="C45" s="6" t="s">
        <v>140</v>
      </c>
      <c r="D45" s="7" t="s">
        <v>180</v>
      </c>
      <c r="E45" s="7" t="s">
        <v>146</v>
      </c>
      <c r="F45" s="7" t="s">
        <v>140</v>
      </c>
      <c r="G45" s="7" t="s">
        <v>181</v>
      </c>
    </row>
    <row r="46" spans="1:7" ht="15">
      <c r="A46" s="7" t="s">
        <v>182</v>
      </c>
      <c r="B46" s="4" t="s">
        <v>140</v>
      </c>
      <c r="C46" s="6" t="s">
        <v>140</v>
      </c>
      <c r="D46" s="7" t="s">
        <v>183</v>
      </c>
      <c r="E46" s="7" t="s">
        <v>184</v>
      </c>
      <c r="F46" s="7" t="s">
        <v>185</v>
      </c>
      <c r="G46" s="7" t="s">
        <v>186</v>
      </c>
    </row>
    <row r="47" spans="1:7" ht="15">
      <c r="A47" s="7" t="s">
        <v>187</v>
      </c>
      <c r="B47" s="4" t="s">
        <v>140</v>
      </c>
      <c r="C47" s="6" t="s">
        <v>140</v>
      </c>
      <c r="D47" s="7" t="s">
        <v>188</v>
      </c>
      <c r="E47" s="7" t="s">
        <v>146</v>
      </c>
      <c r="F47" s="7" t="s">
        <v>140</v>
      </c>
      <c r="G47" s="7" t="s">
        <v>189</v>
      </c>
    </row>
    <row r="48" spans="1:7" ht="15">
      <c r="A48" s="7" t="s">
        <v>190</v>
      </c>
      <c r="B48" s="4" t="s">
        <v>140</v>
      </c>
      <c r="C48" s="6" t="s">
        <v>140</v>
      </c>
      <c r="D48" s="7" t="s">
        <v>191</v>
      </c>
      <c r="E48" s="7" t="s">
        <v>192</v>
      </c>
      <c r="F48" s="7" t="s">
        <v>193</v>
      </c>
      <c r="G48" s="7" t="s">
        <v>194</v>
      </c>
    </row>
    <row r="49" spans="1:7" ht="15">
      <c r="A49" s="7" t="s">
        <v>195</v>
      </c>
      <c r="B49" s="4" t="s">
        <v>140</v>
      </c>
      <c r="C49" s="6" t="s">
        <v>140</v>
      </c>
      <c r="D49" s="7" t="s">
        <v>196</v>
      </c>
      <c r="E49" s="7" t="s">
        <v>184</v>
      </c>
      <c r="F49" s="7" t="s">
        <v>185</v>
      </c>
      <c r="G49" s="7" t="s">
        <v>197</v>
      </c>
    </row>
    <row r="50" spans="1:7" ht="15">
      <c r="A50" s="7" t="s">
        <v>198</v>
      </c>
      <c r="B50" s="4" t="s">
        <v>140</v>
      </c>
      <c r="C50" s="6" t="s">
        <v>140</v>
      </c>
      <c r="D50" s="7" t="s">
        <v>199</v>
      </c>
      <c r="E50" s="7" t="s">
        <v>200</v>
      </c>
      <c r="F50" s="7" t="s">
        <v>201</v>
      </c>
      <c r="G50" s="7" t="s">
        <v>90</v>
      </c>
    </row>
    <row r="51" spans="1:7" ht="15">
      <c r="A51" s="7" t="s">
        <v>202</v>
      </c>
      <c r="B51" s="4" t="s">
        <v>203</v>
      </c>
      <c r="C51" s="6" t="s">
        <v>140</v>
      </c>
      <c r="D51" s="7" t="s">
        <v>204</v>
      </c>
      <c r="E51" s="7" t="s">
        <v>205</v>
      </c>
      <c r="F51" s="7" t="s">
        <v>206</v>
      </c>
      <c r="G51" s="7" t="s">
        <v>207</v>
      </c>
    </row>
    <row r="52" spans="1:7" ht="15">
      <c r="A52" s="7" t="s">
        <v>208</v>
      </c>
      <c r="B52" s="4" t="s">
        <v>203</v>
      </c>
      <c r="C52" s="6" t="s">
        <v>140</v>
      </c>
      <c r="D52" s="7" t="s">
        <v>209</v>
      </c>
      <c r="E52" s="7" t="s">
        <v>205</v>
      </c>
      <c r="F52" s="7" t="s">
        <v>206</v>
      </c>
      <c r="G52" s="7" t="s">
        <v>210</v>
      </c>
    </row>
    <row r="53" spans="1:7" ht="15">
      <c r="A53" s="7" t="s">
        <v>211</v>
      </c>
      <c r="B53" s="4" t="s">
        <v>203</v>
      </c>
      <c r="C53" s="6" t="s">
        <v>140</v>
      </c>
      <c r="D53" s="7" t="s">
        <v>212</v>
      </c>
      <c r="E53" s="7" t="s">
        <v>213</v>
      </c>
      <c r="F53" s="7" t="s">
        <v>214</v>
      </c>
      <c r="G53" s="7" t="s">
        <v>215</v>
      </c>
    </row>
    <row r="54" spans="1:7" ht="15">
      <c r="A54" s="7" t="s">
        <v>216</v>
      </c>
      <c r="B54" s="4" t="s">
        <v>203</v>
      </c>
      <c r="C54" s="6" t="s">
        <v>140</v>
      </c>
      <c r="D54" s="7" t="s">
        <v>217</v>
      </c>
      <c r="E54" s="7" t="s">
        <v>213</v>
      </c>
      <c r="F54" s="7" t="s">
        <v>214</v>
      </c>
      <c r="G54" s="7" t="s">
        <v>90</v>
      </c>
    </row>
    <row r="55" spans="1:7" ht="15">
      <c r="A55" s="7" t="s">
        <v>218</v>
      </c>
      <c r="B55" s="4" t="s">
        <v>203</v>
      </c>
      <c r="C55" s="6" t="s">
        <v>140</v>
      </c>
      <c r="D55" s="7" t="s">
        <v>219</v>
      </c>
      <c r="E55" s="7" t="s">
        <v>213</v>
      </c>
      <c r="F55" s="7" t="s">
        <v>214</v>
      </c>
      <c r="G55" s="7" t="s">
        <v>90</v>
      </c>
    </row>
    <row r="56" spans="1:7" ht="15">
      <c r="A56" s="7" t="s">
        <v>220</v>
      </c>
      <c r="B56" s="4" t="s">
        <v>203</v>
      </c>
      <c r="C56" s="6" t="s">
        <v>140</v>
      </c>
      <c r="D56" s="7" t="s">
        <v>221</v>
      </c>
      <c r="E56" s="7" t="s">
        <v>213</v>
      </c>
      <c r="F56" s="7" t="s">
        <v>222</v>
      </c>
      <c r="G56" s="7" t="s">
        <v>90</v>
      </c>
    </row>
    <row r="57" spans="1:7" ht="15">
      <c r="A57" s="7" t="s">
        <v>223</v>
      </c>
      <c r="B57" s="4" t="s">
        <v>203</v>
      </c>
      <c r="C57" s="6" t="s">
        <v>140</v>
      </c>
      <c r="D57" s="7" t="s">
        <v>224</v>
      </c>
      <c r="E57" s="7" t="s">
        <v>213</v>
      </c>
      <c r="F57" s="7" t="s">
        <v>225</v>
      </c>
      <c r="G57" s="7" t="s">
        <v>90</v>
      </c>
    </row>
    <row r="58" spans="1:7" ht="15">
      <c r="A58" s="7" t="s">
        <v>226</v>
      </c>
      <c r="B58" s="4" t="s">
        <v>203</v>
      </c>
      <c r="C58" s="6" t="s">
        <v>140</v>
      </c>
      <c r="D58" s="7" t="s">
        <v>227</v>
      </c>
      <c r="E58" s="7" t="s">
        <v>51</v>
      </c>
      <c r="F58" s="7" t="s">
        <v>51</v>
      </c>
      <c r="G58" s="7" t="s">
        <v>51</v>
      </c>
    </row>
    <row r="59" spans="1:7" ht="15">
      <c r="A59" s="7" t="s">
        <v>228</v>
      </c>
      <c r="B59" s="4" t="s">
        <v>203</v>
      </c>
      <c r="C59" s="6" t="s">
        <v>140</v>
      </c>
      <c r="D59" s="7" t="s">
        <v>229</v>
      </c>
      <c r="E59" s="7" t="s">
        <v>213</v>
      </c>
      <c r="F59" s="7" t="s">
        <v>230</v>
      </c>
      <c r="G59" s="7" t="s">
        <v>90</v>
      </c>
    </row>
    <row r="60" spans="1:7" ht="15">
      <c r="A60" s="7" t="s">
        <v>231</v>
      </c>
      <c r="B60" s="4" t="s">
        <v>203</v>
      </c>
      <c r="C60" s="6" t="s">
        <v>140</v>
      </c>
      <c r="D60" s="7" t="s">
        <v>232</v>
      </c>
      <c r="E60" s="7" t="s">
        <v>213</v>
      </c>
      <c r="F60" s="7" t="s">
        <v>214</v>
      </c>
      <c r="G60" s="7" t="s">
        <v>90</v>
      </c>
    </row>
    <row r="61" spans="1:7" ht="15">
      <c r="A61" s="7" t="s">
        <v>233</v>
      </c>
      <c r="B61" s="4" t="s">
        <v>203</v>
      </c>
      <c r="C61" s="6" t="s">
        <v>140</v>
      </c>
      <c r="D61" s="7" t="s">
        <v>234</v>
      </c>
      <c r="E61" s="7" t="s">
        <v>235</v>
      </c>
      <c r="F61" s="7" t="s">
        <v>236</v>
      </c>
      <c r="G61" s="7" t="s">
        <v>237</v>
      </c>
    </row>
    <row r="62" spans="1:7" ht="15">
      <c r="A62" s="7" t="s">
        <v>238</v>
      </c>
      <c r="B62" s="4" t="s">
        <v>203</v>
      </c>
      <c r="C62" s="6" t="s">
        <v>140</v>
      </c>
      <c r="D62" s="7" t="s">
        <v>239</v>
      </c>
      <c r="E62" s="7" t="s">
        <v>235</v>
      </c>
      <c r="F62" s="7" t="s">
        <v>236</v>
      </c>
      <c r="G62" s="7" t="s">
        <v>240</v>
      </c>
    </row>
    <row r="63" spans="1:7" ht="15">
      <c r="A63" s="7" t="s">
        <v>241</v>
      </c>
      <c r="B63" s="4" t="s">
        <v>203</v>
      </c>
      <c r="C63" s="6" t="s">
        <v>140</v>
      </c>
      <c r="D63" s="7" t="s">
        <v>242</v>
      </c>
      <c r="E63" s="7" t="s">
        <v>243</v>
      </c>
      <c r="F63" s="7" t="s">
        <v>244</v>
      </c>
      <c r="G63" s="7" t="s">
        <v>245</v>
      </c>
    </row>
    <row r="64" spans="1:7" ht="15">
      <c r="A64" s="7" t="s">
        <v>246</v>
      </c>
      <c r="B64" s="4" t="s">
        <v>203</v>
      </c>
      <c r="C64" s="6" t="s">
        <v>140</v>
      </c>
      <c r="D64" s="7" t="s">
        <v>247</v>
      </c>
      <c r="E64" s="7" t="s">
        <v>243</v>
      </c>
      <c r="F64" s="7" t="s">
        <v>244</v>
      </c>
      <c r="G64" s="7" t="s">
        <v>245</v>
      </c>
    </row>
    <row r="65" spans="1:7" ht="15">
      <c r="A65" s="7" t="s">
        <v>248</v>
      </c>
      <c r="B65" s="4" t="s">
        <v>203</v>
      </c>
      <c r="C65" s="6" t="s">
        <v>140</v>
      </c>
      <c r="D65" s="7" t="s">
        <v>249</v>
      </c>
      <c r="E65" s="7" t="s">
        <v>243</v>
      </c>
      <c r="F65" s="7" t="s">
        <v>244</v>
      </c>
      <c r="G65" s="7" t="s">
        <v>250</v>
      </c>
    </row>
    <row r="66" spans="1:7" ht="15">
      <c r="A66" s="7" t="s">
        <v>251</v>
      </c>
      <c r="B66" s="4" t="s">
        <v>203</v>
      </c>
      <c r="C66" s="6" t="s">
        <v>140</v>
      </c>
      <c r="D66" s="7" t="s">
        <v>252</v>
      </c>
      <c r="E66" s="7" t="s">
        <v>243</v>
      </c>
      <c r="F66" s="7" t="s">
        <v>244</v>
      </c>
      <c r="G66" s="7" t="s">
        <v>253</v>
      </c>
    </row>
    <row r="67" spans="1:7" ht="15">
      <c r="A67" s="7" t="s">
        <v>254</v>
      </c>
      <c r="B67" s="4" t="s">
        <v>203</v>
      </c>
      <c r="C67" s="6" t="s">
        <v>140</v>
      </c>
      <c r="D67" s="7" t="s">
        <v>255</v>
      </c>
      <c r="E67" s="7" t="s">
        <v>243</v>
      </c>
      <c r="F67" s="7" t="s">
        <v>256</v>
      </c>
      <c r="G67" s="7" t="s">
        <v>257</v>
      </c>
    </row>
    <row r="68" spans="1:7" ht="15">
      <c r="A68" s="7" t="s">
        <v>258</v>
      </c>
      <c r="B68" s="4" t="s">
        <v>203</v>
      </c>
      <c r="C68" s="6" t="s">
        <v>140</v>
      </c>
      <c r="D68" s="7" t="s">
        <v>259</v>
      </c>
      <c r="E68" s="7" t="s">
        <v>260</v>
      </c>
      <c r="F68" s="7" t="s">
        <v>261</v>
      </c>
      <c r="G68" s="7" t="s">
        <v>262</v>
      </c>
    </row>
    <row r="69" spans="1:7" ht="15">
      <c r="A69" s="7" t="s">
        <v>263</v>
      </c>
      <c r="B69" s="4" t="s">
        <v>203</v>
      </c>
      <c r="C69" s="6" t="s">
        <v>140</v>
      </c>
      <c r="D69" s="7" t="s">
        <v>264</v>
      </c>
      <c r="E69" s="7" t="s">
        <v>265</v>
      </c>
      <c r="F69" s="7" t="s">
        <v>261</v>
      </c>
      <c r="G69" s="7" t="s">
        <v>266</v>
      </c>
    </row>
    <row r="70" spans="1:7" ht="15">
      <c r="A70" s="7" t="s">
        <v>267</v>
      </c>
      <c r="B70" s="4" t="s">
        <v>203</v>
      </c>
      <c r="C70" s="6" t="s">
        <v>140</v>
      </c>
      <c r="D70" s="7" t="s">
        <v>268</v>
      </c>
      <c r="E70" s="7" t="s">
        <v>269</v>
      </c>
      <c r="F70" s="7" t="s">
        <v>270</v>
      </c>
      <c r="G70" s="7" t="s">
        <v>271</v>
      </c>
    </row>
    <row r="71" spans="1:7" ht="15">
      <c r="A71" s="7" t="s">
        <v>272</v>
      </c>
      <c r="B71" s="4" t="s">
        <v>203</v>
      </c>
      <c r="C71" s="6" t="s">
        <v>140</v>
      </c>
      <c r="D71" s="7" t="s">
        <v>273</v>
      </c>
      <c r="E71" s="7" t="s">
        <v>269</v>
      </c>
      <c r="F71" s="7" t="s">
        <v>270</v>
      </c>
      <c r="G71" s="7" t="s">
        <v>271</v>
      </c>
    </row>
    <row r="72" spans="1:7" ht="15">
      <c r="A72" s="7" t="s">
        <v>274</v>
      </c>
      <c r="B72" s="4" t="s">
        <v>203</v>
      </c>
      <c r="C72" s="6" t="s">
        <v>140</v>
      </c>
      <c r="D72" s="7" t="s">
        <v>275</v>
      </c>
      <c r="E72" s="7" t="s">
        <v>51</v>
      </c>
      <c r="F72" s="7" t="s">
        <v>51</v>
      </c>
      <c r="G72" s="7" t="s">
        <v>51</v>
      </c>
    </row>
    <row r="73" spans="1:7" ht="15">
      <c r="A73" s="7" t="s">
        <v>276</v>
      </c>
      <c r="B73" s="4" t="s">
        <v>203</v>
      </c>
      <c r="C73" s="6" t="s">
        <v>140</v>
      </c>
      <c r="D73" s="7" t="s">
        <v>277</v>
      </c>
      <c r="E73" s="7" t="s">
        <v>278</v>
      </c>
      <c r="F73" s="7" t="s">
        <v>279</v>
      </c>
      <c r="G73" s="7" t="s">
        <v>280</v>
      </c>
    </row>
    <row r="74" spans="1:7" ht="15">
      <c r="A74" s="7" t="s">
        <v>281</v>
      </c>
      <c r="B74" s="4" t="s">
        <v>203</v>
      </c>
      <c r="C74" s="6" t="s">
        <v>140</v>
      </c>
      <c r="D74" s="7" t="s">
        <v>282</v>
      </c>
      <c r="E74" s="7" t="s">
        <v>278</v>
      </c>
      <c r="F74" s="7" t="s">
        <v>279</v>
      </c>
      <c r="G74" s="7" t="s">
        <v>283</v>
      </c>
    </row>
    <row r="75" spans="1:7" ht="15">
      <c r="A75" s="7" t="s">
        <v>284</v>
      </c>
      <c r="B75" s="4" t="s">
        <v>203</v>
      </c>
      <c r="C75" s="6" t="s">
        <v>140</v>
      </c>
      <c r="D75" s="7" t="s">
        <v>285</v>
      </c>
      <c r="E75" s="7" t="s">
        <v>286</v>
      </c>
      <c r="F75" s="7" t="s">
        <v>287</v>
      </c>
      <c r="G75" s="7" t="s">
        <v>288</v>
      </c>
    </row>
    <row r="76" spans="1:7" ht="15">
      <c r="A76" s="7" t="s">
        <v>289</v>
      </c>
      <c r="B76" s="4" t="s">
        <v>203</v>
      </c>
      <c r="C76" s="6" t="s">
        <v>140</v>
      </c>
      <c r="D76" s="7" t="s">
        <v>290</v>
      </c>
      <c r="E76" s="7" t="s">
        <v>286</v>
      </c>
      <c r="F76" s="7" t="s">
        <v>287</v>
      </c>
      <c r="G76" s="7" t="s">
        <v>291</v>
      </c>
    </row>
    <row r="77" spans="1:7" ht="15">
      <c r="A77" s="7" t="s">
        <v>292</v>
      </c>
      <c r="B77" s="4" t="s">
        <v>203</v>
      </c>
      <c r="C77" s="6" t="s">
        <v>140</v>
      </c>
      <c r="D77" s="7" t="s">
        <v>293</v>
      </c>
      <c r="E77" s="7" t="s">
        <v>286</v>
      </c>
      <c r="F77" s="7" t="s">
        <v>287</v>
      </c>
      <c r="G77" s="7" t="s">
        <v>294</v>
      </c>
    </row>
    <row r="78" spans="1:7" ht="15">
      <c r="A78" s="7" t="s">
        <v>295</v>
      </c>
      <c r="B78" s="4" t="s">
        <v>203</v>
      </c>
      <c r="C78" s="6" t="s">
        <v>140</v>
      </c>
      <c r="D78" s="7" t="s">
        <v>296</v>
      </c>
      <c r="E78" s="7" t="s">
        <v>286</v>
      </c>
      <c r="F78" s="7" t="s">
        <v>287</v>
      </c>
      <c r="G78" s="7" t="s">
        <v>294</v>
      </c>
    </row>
    <row r="79" spans="1:7" ht="15">
      <c r="A79" s="7" t="s">
        <v>297</v>
      </c>
      <c r="B79" s="4" t="s">
        <v>203</v>
      </c>
      <c r="C79" s="6" t="s">
        <v>140</v>
      </c>
      <c r="D79" s="7" t="s">
        <v>298</v>
      </c>
      <c r="E79" s="7" t="s">
        <v>286</v>
      </c>
      <c r="F79" s="7" t="s">
        <v>287</v>
      </c>
      <c r="G79" s="7" t="s">
        <v>294</v>
      </c>
    </row>
    <row r="80" spans="1:7" ht="15">
      <c r="A80" s="7" t="s">
        <v>299</v>
      </c>
      <c r="B80" s="4" t="s">
        <v>203</v>
      </c>
      <c r="C80" s="6" t="s">
        <v>140</v>
      </c>
      <c r="D80" s="7" t="s">
        <v>300</v>
      </c>
      <c r="E80" s="7" t="s">
        <v>286</v>
      </c>
      <c r="F80" s="7" t="s">
        <v>287</v>
      </c>
      <c r="G80" s="7" t="s">
        <v>90</v>
      </c>
    </row>
    <row r="81" spans="1:7" ht="15">
      <c r="A81" s="7" t="s">
        <v>301</v>
      </c>
      <c r="B81" s="4" t="s">
        <v>203</v>
      </c>
      <c r="C81" s="6" t="s">
        <v>140</v>
      </c>
      <c r="D81" s="7" t="s">
        <v>302</v>
      </c>
      <c r="E81" s="7" t="s">
        <v>286</v>
      </c>
      <c r="F81" s="7" t="s">
        <v>287</v>
      </c>
      <c r="G81" s="7" t="s">
        <v>303</v>
      </c>
    </row>
    <row r="82" spans="1:7" ht="15">
      <c r="A82" s="7" t="s">
        <v>304</v>
      </c>
      <c r="B82" s="4" t="s">
        <v>203</v>
      </c>
      <c r="C82" s="6" t="s">
        <v>140</v>
      </c>
      <c r="D82" s="7" t="s">
        <v>305</v>
      </c>
      <c r="E82" s="7" t="s">
        <v>306</v>
      </c>
      <c r="F82" s="7" t="s">
        <v>261</v>
      </c>
      <c r="G82" s="7" t="s">
        <v>307</v>
      </c>
    </row>
    <row r="83" spans="1:7" ht="15">
      <c r="A83" s="7" t="s">
        <v>308</v>
      </c>
      <c r="B83" s="4" t="s">
        <v>203</v>
      </c>
      <c r="C83" s="6" t="s">
        <v>140</v>
      </c>
      <c r="D83" s="7" t="s">
        <v>309</v>
      </c>
      <c r="E83" s="7" t="s">
        <v>260</v>
      </c>
      <c r="F83" s="7" t="s">
        <v>261</v>
      </c>
      <c r="G83" s="7" t="s">
        <v>90</v>
      </c>
    </row>
    <row r="84" spans="1:7" ht="15">
      <c r="A84" s="7" t="s">
        <v>310</v>
      </c>
      <c r="B84" s="4" t="s">
        <v>203</v>
      </c>
      <c r="C84" s="6" t="s">
        <v>140</v>
      </c>
      <c r="D84" s="7" t="s">
        <v>311</v>
      </c>
      <c r="E84" s="7" t="s">
        <v>312</v>
      </c>
      <c r="F84" s="7" t="s">
        <v>313</v>
      </c>
      <c r="G84" s="7" t="s">
        <v>314</v>
      </c>
    </row>
    <row r="85" spans="1:7" ht="15">
      <c r="A85" s="7" t="s">
        <v>315</v>
      </c>
      <c r="B85" s="4" t="s">
        <v>203</v>
      </c>
      <c r="C85" s="6" t="s">
        <v>140</v>
      </c>
      <c r="D85" s="7" t="s">
        <v>316</v>
      </c>
      <c r="E85" s="7" t="s">
        <v>312</v>
      </c>
      <c r="F85" s="7" t="s">
        <v>313</v>
      </c>
      <c r="G85" s="7" t="s">
        <v>317</v>
      </c>
    </row>
    <row r="86" spans="1:7" ht="15">
      <c r="A86" s="7" t="s">
        <v>318</v>
      </c>
      <c r="B86" s="4" t="s">
        <v>203</v>
      </c>
      <c r="C86" s="6" t="s">
        <v>140</v>
      </c>
      <c r="D86" s="7" t="s">
        <v>319</v>
      </c>
      <c r="E86" s="7" t="s">
        <v>320</v>
      </c>
      <c r="F86" s="7" t="s">
        <v>321</v>
      </c>
      <c r="G86" s="7" t="s">
        <v>90</v>
      </c>
    </row>
    <row r="87" spans="1:7" ht="15">
      <c r="A87" s="7" t="s">
        <v>322</v>
      </c>
      <c r="B87" s="4" t="s">
        <v>203</v>
      </c>
      <c r="C87" s="6" t="s">
        <v>140</v>
      </c>
      <c r="D87" s="7" t="s">
        <v>323</v>
      </c>
      <c r="E87" s="7" t="s">
        <v>324</v>
      </c>
      <c r="F87" s="7" t="s">
        <v>325</v>
      </c>
      <c r="G87" s="7" t="s">
        <v>317</v>
      </c>
    </row>
    <row r="88" spans="1:7" ht="15">
      <c r="A88" s="7" t="s">
        <v>326</v>
      </c>
      <c r="B88" s="4" t="s">
        <v>203</v>
      </c>
      <c r="C88" s="6" t="s">
        <v>140</v>
      </c>
      <c r="D88" s="7" t="s">
        <v>327</v>
      </c>
      <c r="E88" s="7" t="s">
        <v>328</v>
      </c>
      <c r="F88" s="7" t="s">
        <v>329</v>
      </c>
      <c r="G88" s="7" t="s">
        <v>330</v>
      </c>
    </row>
    <row r="89" spans="1:7" ht="15">
      <c r="A89" s="7" t="s">
        <v>331</v>
      </c>
      <c r="B89" s="4" t="s">
        <v>332</v>
      </c>
      <c r="C89" s="6" t="s">
        <v>140</v>
      </c>
      <c r="D89" s="7" t="s">
        <v>333</v>
      </c>
      <c r="E89" s="7" t="s">
        <v>334</v>
      </c>
      <c r="F89" s="7" t="s">
        <v>332</v>
      </c>
      <c r="G89" s="7" t="s">
        <v>335</v>
      </c>
    </row>
    <row r="90" spans="1:7" ht="15">
      <c r="A90" s="7" t="s">
        <v>336</v>
      </c>
      <c r="B90" s="4" t="s">
        <v>332</v>
      </c>
      <c r="C90" s="6" t="s">
        <v>140</v>
      </c>
      <c r="D90" s="7" t="s">
        <v>337</v>
      </c>
      <c r="E90" s="7" t="s">
        <v>338</v>
      </c>
      <c r="F90" s="7" t="s">
        <v>332</v>
      </c>
      <c r="G90" s="7" t="s">
        <v>339</v>
      </c>
    </row>
    <row r="91" spans="1:7" ht="15">
      <c r="A91" s="7" t="s">
        <v>340</v>
      </c>
      <c r="B91" s="4" t="s">
        <v>332</v>
      </c>
      <c r="C91" s="6" t="s">
        <v>140</v>
      </c>
      <c r="D91" s="7" t="s">
        <v>341</v>
      </c>
      <c r="E91" s="7" t="s">
        <v>342</v>
      </c>
      <c r="F91" s="7" t="s">
        <v>332</v>
      </c>
      <c r="G91" s="7" t="s">
        <v>343</v>
      </c>
    </row>
    <row r="92" spans="1:7" ht="15">
      <c r="A92" s="7" t="s">
        <v>344</v>
      </c>
      <c r="B92" s="4" t="s">
        <v>332</v>
      </c>
      <c r="C92" s="6" t="s">
        <v>140</v>
      </c>
      <c r="D92" s="7" t="s">
        <v>345</v>
      </c>
      <c r="E92" s="7" t="s">
        <v>346</v>
      </c>
      <c r="F92" s="7" t="s">
        <v>332</v>
      </c>
      <c r="G92" s="7" t="s">
        <v>347</v>
      </c>
    </row>
    <row r="93" spans="1:7" ht="15">
      <c r="A93" s="7" t="s">
        <v>348</v>
      </c>
      <c r="B93" s="4" t="s">
        <v>332</v>
      </c>
      <c r="C93" s="6" t="s">
        <v>140</v>
      </c>
      <c r="D93" s="7" t="s">
        <v>349</v>
      </c>
      <c r="E93" s="7" t="s">
        <v>350</v>
      </c>
      <c r="F93" s="7" t="s">
        <v>332</v>
      </c>
      <c r="G93" s="7" t="s">
        <v>351</v>
      </c>
    </row>
    <row r="94" spans="1:7" ht="15">
      <c r="A94" s="7" t="s">
        <v>352</v>
      </c>
      <c r="B94" s="4" t="s">
        <v>332</v>
      </c>
      <c r="C94" s="6" t="s">
        <v>140</v>
      </c>
      <c r="D94" s="7" t="s">
        <v>353</v>
      </c>
      <c r="E94" s="7" t="s">
        <v>354</v>
      </c>
      <c r="F94" s="7" t="s">
        <v>332</v>
      </c>
      <c r="G94" s="7" t="s">
        <v>355</v>
      </c>
    </row>
    <row r="95" spans="1:7" ht="15">
      <c r="A95" s="7" t="s">
        <v>356</v>
      </c>
      <c r="B95" s="4" t="s">
        <v>332</v>
      </c>
      <c r="C95" s="6" t="s">
        <v>140</v>
      </c>
      <c r="D95" s="7" t="s">
        <v>357</v>
      </c>
      <c r="E95" s="7" t="s">
        <v>358</v>
      </c>
      <c r="F95" s="7" t="s">
        <v>332</v>
      </c>
      <c r="G95" s="7" t="s">
        <v>359</v>
      </c>
    </row>
    <row r="96" spans="1:7" ht="15">
      <c r="A96" s="7" t="s">
        <v>360</v>
      </c>
      <c r="B96" s="4" t="s">
        <v>332</v>
      </c>
      <c r="C96" s="6" t="s">
        <v>140</v>
      </c>
      <c r="D96" s="7" t="s">
        <v>361</v>
      </c>
      <c r="E96" s="7" t="s">
        <v>362</v>
      </c>
      <c r="F96" s="7" t="s">
        <v>332</v>
      </c>
      <c r="G96" s="7" t="s">
        <v>363</v>
      </c>
    </row>
    <row r="97" spans="1:7" ht="15">
      <c r="A97" s="7" t="s">
        <v>364</v>
      </c>
      <c r="B97" s="4" t="s">
        <v>332</v>
      </c>
      <c r="C97" s="6" t="s">
        <v>140</v>
      </c>
      <c r="D97" s="7" t="s">
        <v>365</v>
      </c>
      <c r="E97" s="7" t="s">
        <v>342</v>
      </c>
      <c r="F97" s="7" t="s">
        <v>332</v>
      </c>
      <c r="G97" s="7" t="s">
        <v>366</v>
      </c>
    </row>
    <row r="98" spans="1:7" ht="15">
      <c r="A98" s="7" t="s">
        <v>367</v>
      </c>
      <c r="B98" s="4" t="s">
        <v>332</v>
      </c>
      <c r="C98" s="6" t="s">
        <v>140</v>
      </c>
      <c r="D98" s="7" t="s">
        <v>368</v>
      </c>
      <c r="E98" s="7" t="s">
        <v>354</v>
      </c>
      <c r="F98" s="7" t="s">
        <v>332</v>
      </c>
      <c r="G98" s="7" t="s">
        <v>369</v>
      </c>
    </row>
    <row r="99" spans="1:7" ht="15">
      <c r="A99" s="7" t="s">
        <v>370</v>
      </c>
      <c r="B99" s="4" t="s">
        <v>332</v>
      </c>
      <c r="C99" s="6" t="s">
        <v>140</v>
      </c>
      <c r="D99" s="7" t="s">
        <v>371</v>
      </c>
      <c r="E99" s="7" t="s">
        <v>358</v>
      </c>
      <c r="F99" s="7" t="s">
        <v>332</v>
      </c>
      <c r="G99" s="7" t="s">
        <v>372</v>
      </c>
    </row>
    <row r="100" spans="1:7" ht="15">
      <c r="A100" s="7" t="s">
        <v>373</v>
      </c>
      <c r="B100" s="4" t="s">
        <v>332</v>
      </c>
      <c r="C100" s="6" t="s">
        <v>140</v>
      </c>
      <c r="D100" s="7" t="s">
        <v>374</v>
      </c>
      <c r="E100" s="7" t="s">
        <v>375</v>
      </c>
      <c r="F100" s="7" t="s">
        <v>376</v>
      </c>
      <c r="G100" s="7" t="s">
        <v>377</v>
      </c>
    </row>
    <row r="101" spans="1:7" ht="15">
      <c r="A101" s="7" t="s">
        <v>378</v>
      </c>
      <c r="B101" s="4" t="s">
        <v>332</v>
      </c>
      <c r="C101" s="6" t="s">
        <v>140</v>
      </c>
      <c r="D101" s="7" t="s">
        <v>379</v>
      </c>
      <c r="E101" s="7" t="s">
        <v>380</v>
      </c>
      <c r="F101" s="7" t="s">
        <v>381</v>
      </c>
      <c r="G101" s="7" t="s">
        <v>382</v>
      </c>
    </row>
    <row r="102" spans="1:7" ht="15">
      <c r="A102" s="7" t="s">
        <v>383</v>
      </c>
      <c r="B102" s="4" t="s">
        <v>332</v>
      </c>
      <c r="C102" s="6" t="s">
        <v>140</v>
      </c>
      <c r="D102" s="7" t="s">
        <v>384</v>
      </c>
      <c r="E102" s="7" t="s">
        <v>380</v>
      </c>
      <c r="F102" s="7" t="s">
        <v>381</v>
      </c>
      <c r="G102" s="7" t="s">
        <v>382</v>
      </c>
    </row>
    <row r="103" spans="1:7" ht="15">
      <c r="A103" s="7" t="s">
        <v>385</v>
      </c>
      <c r="B103" s="4" t="s">
        <v>332</v>
      </c>
      <c r="C103" s="6" t="s">
        <v>140</v>
      </c>
      <c r="D103" s="7" t="s">
        <v>386</v>
      </c>
      <c r="E103" s="7" t="s">
        <v>387</v>
      </c>
      <c r="F103" s="7" t="s">
        <v>388</v>
      </c>
      <c r="G103" s="7" t="s">
        <v>389</v>
      </c>
    </row>
    <row r="104" spans="1:7" ht="15">
      <c r="A104" s="7" t="s">
        <v>390</v>
      </c>
      <c r="B104" s="4" t="s">
        <v>332</v>
      </c>
      <c r="C104" s="6" t="s">
        <v>140</v>
      </c>
      <c r="D104" s="7" t="s">
        <v>391</v>
      </c>
      <c r="E104" s="7" t="s">
        <v>387</v>
      </c>
      <c r="F104" s="7" t="s">
        <v>388</v>
      </c>
      <c r="G104" s="7" t="s">
        <v>392</v>
      </c>
    </row>
    <row r="105" spans="1:7" ht="15">
      <c r="A105" s="7" t="s">
        <v>393</v>
      </c>
      <c r="B105" s="4" t="s">
        <v>332</v>
      </c>
      <c r="C105" s="6" t="s">
        <v>140</v>
      </c>
      <c r="D105" s="7" t="s">
        <v>394</v>
      </c>
      <c r="E105" s="7" t="s">
        <v>387</v>
      </c>
      <c r="F105" s="7" t="s">
        <v>388</v>
      </c>
      <c r="G105" s="7" t="s">
        <v>395</v>
      </c>
    </row>
    <row r="106" spans="1:7" ht="15">
      <c r="A106" s="7" t="s">
        <v>396</v>
      </c>
      <c r="B106" s="4" t="s">
        <v>332</v>
      </c>
      <c r="C106" s="6" t="s">
        <v>140</v>
      </c>
      <c r="D106" s="7" t="s">
        <v>397</v>
      </c>
      <c r="E106" s="7" t="s">
        <v>51</v>
      </c>
      <c r="F106" s="7" t="s">
        <v>51</v>
      </c>
      <c r="G106" s="7" t="s">
        <v>51</v>
      </c>
    </row>
    <row r="107" spans="1:7" ht="15">
      <c r="A107" s="7" t="s">
        <v>398</v>
      </c>
      <c r="B107" s="4" t="s">
        <v>399</v>
      </c>
      <c r="C107" s="6" t="s">
        <v>140</v>
      </c>
      <c r="D107" s="7" t="s">
        <v>400</v>
      </c>
      <c r="E107" s="7" t="s">
        <v>401</v>
      </c>
      <c r="F107" s="7" t="s">
        <v>402</v>
      </c>
      <c r="G107" s="7" t="s">
        <v>403</v>
      </c>
    </row>
    <row r="108" spans="1:7" ht="15">
      <c r="A108" s="7" t="s">
        <v>404</v>
      </c>
      <c r="B108" s="4" t="s">
        <v>399</v>
      </c>
      <c r="C108" s="6" t="s">
        <v>140</v>
      </c>
      <c r="D108" s="7" t="s">
        <v>405</v>
      </c>
      <c r="E108" s="7" t="s">
        <v>406</v>
      </c>
      <c r="F108" s="7" t="s">
        <v>407</v>
      </c>
      <c r="G108" s="7" t="s">
        <v>408</v>
      </c>
    </row>
    <row r="109" spans="1:7" ht="15">
      <c r="A109" s="7" t="s">
        <v>409</v>
      </c>
      <c r="B109" s="4" t="s">
        <v>399</v>
      </c>
      <c r="C109" s="6" t="s">
        <v>140</v>
      </c>
      <c r="D109" s="7" t="s">
        <v>410</v>
      </c>
      <c r="E109" s="7" t="s">
        <v>401</v>
      </c>
      <c r="F109" s="7" t="s">
        <v>402</v>
      </c>
      <c r="G109" s="7" t="s">
        <v>411</v>
      </c>
    </row>
    <row r="110" spans="1:7" ht="15">
      <c r="A110" s="7" t="s">
        <v>412</v>
      </c>
      <c r="B110" s="4" t="s">
        <v>399</v>
      </c>
      <c r="C110" s="6" t="s">
        <v>140</v>
      </c>
      <c r="D110" s="7" t="s">
        <v>413</v>
      </c>
      <c r="E110" s="7" t="s">
        <v>414</v>
      </c>
      <c r="F110" s="7" t="s">
        <v>415</v>
      </c>
      <c r="G110" s="7" t="s">
        <v>90</v>
      </c>
    </row>
    <row r="111" spans="1:7" ht="15">
      <c r="A111" s="7" t="s">
        <v>416</v>
      </c>
      <c r="B111" s="4" t="s">
        <v>399</v>
      </c>
      <c r="C111" s="6" t="s">
        <v>140</v>
      </c>
      <c r="D111" s="7" t="s">
        <v>417</v>
      </c>
      <c r="E111" s="7" t="s">
        <v>51</v>
      </c>
      <c r="F111" s="7" t="s">
        <v>51</v>
      </c>
      <c r="G111" s="7" t="s">
        <v>51</v>
      </c>
    </row>
    <row r="112" spans="1:7" ht="15">
      <c r="A112" s="7" t="s">
        <v>418</v>
      </c>
      <c r="B112" s="4" t="s">
        <v>399</v>
      </c>
      <c r="C112" s="6" t="s">
        <v>140</v>
      </c>
      <c r="D112" s="7" t="s">
        <v>419</v>
      </c>
      <c r="E112" s="7" t="s">
        <v>401</v>
      </c>
      <c r="F112" s="7" t="s">
        <v>420</v>
      </c>
      <c r="G112" s="7" t="s">
        <v>421</v>
      </c>
    </row>
    <row r="113" spans="1:7" ht="15">
      <c r="A113" s="7" t="s">
        <v>422</v>
      </c>
      <c r="B113" s="4" t="s">
        <v>399</v>
      </c>
      <c r="C113" s="6" t="s">
        <v>140</v>
      </c>
      <c r="D113" s="7" t="s">
        <v>423</v>
      </c>
      <c r="E113" s="7" t="s">
        <v>424</v>
      </c>
      <c r="F113" s="7" t="s">
        <v>425</v>
      </c>
      <c r="G113" s="7" t="s">
        <v>426</v>
      </c>
    </row>
    <row r="114" spans="1:7" ht="15">
      <c r="A114" s="7" t="s">
        <v>427</v>
      </c>
      <c r="B114" s="4" t="s">
        <v>399</v>
      </c>
      <c r="C114" s="6" t="s">
        <v>140</v>
      </c>
      <c r="D114" s="7" t="s">
        <v>428</v>
      </c>
      <c r="E114" s="7" t="s">
        <v>414</v>
      </c>
      <c r="F114" s="7" t="s">
        <v>415</v>
      </c>
      <c r="G114" s="7" t="s">
        <v>429</v>
      </c>
    </row>
    <row r="115" spans="1:7" ht="15">
      <c r="A115" s="7" t="s">
        <v>430</v>
      </c>
      <c r="B115" s="4" t="s">
        <v>399</v>
      </c>
      <c r="C115" s="6" t="s">
        <v>140</v>
      </c>
      <c r="D115" s="7" t="s">
        <v>431</v>
      </c>
      <c r="E115" s="7" t="s">
        <v>414</v>
      </c>
      <c r="F115" s="7" t="s">
        <v>415</v>
      </c>
      <c r="G115" s="7" t="s">
        <v>429</v>
      </c>
    </row>
    <row r="116" spans="1:7" ht="15">
      <c r="A116" s="7" t="s">
        <v>432</v>
      </c>
      <c r="B116" s="4" t="s">
        <v>399</v>
      </c>
      <c r="C116" s="6" t="s">
        <v>140</v>
      </c>
      <c r="D116" s="7" t="s">
        <v>433</v>
      </c>
      <c r="E116" s="7" t="s">
        <v>434</v>
      </c>
      <c r="F116" s="7" t="s">
        <v>435</v>
      </c>
      <c r="G116" s="7" t="s">
        <v>429</v>
      </c>
    </row>
    <row r="117" spans="1:7" ht="15">
      <c r="A117" s="7" t="s">
        <v>436</v>
      </c>
      <c r="B117" s="4" t="s">
        <v>399</v>
      </c>
      <c r="C117" s="6" t="s">
        <v>140</v>
      </c>
      <c r="D117" s="7" t="s">
        <v>437</v>
      </c>
      <c r="E117" s="7" t="s">
        <v>438</v>
      </c>
      <c r="F117" s="7" t="s">
        <v>439</v>
      </c>
      <c r="G117" s="7" t="s">
        <v>429</v>
      </c>
    </row>
    <row r="118" spans="1:7" ht="15">
      <c r="A118" s="7" t="s">
        <v>440</v>
      </c>
      <c r="B118" s="4" t="s">
        <v>399</v>
      </c>
      <c r="C118" s="6" t="s">
        <v>140</v>
      </c>
      <c r="D118" s="7" t="s">
        <v>441</v>
      </c>
      <c r="E118" s="7" t="s">
        <v>414</v>
      </c>
      <c r="F118" s="7" t="s">
        <v>415</v>
      </c>
      <c r="G118" s="7" t="s">
        <v>429</v>
      </c>
    </row>
    <row r="119" spans="1:7" ht="15">
      <c r="A119" s="7" t="s">
        <v>442</v>
      </c>
      <c r="B119" s="4" t="s">
        <v>140</v>
      </c>
      <c r="C119" s="6" t="s">
        <v>140</v>
      </c>
      <c r="D119" s="7" t="s">
        <v>443</v>
      </c>
      <c r="E119" s="7" t="s">
        <v>444</v>
      </c>
      <c r="F119" s="7" t="s">
        <v>445</v>
      </c>
      <c r="G119" s="7" t="s">
        <v>90</v>
      </c>
    </row>
    <row r="120" spans="1:7" ht="15">
      <c r="A120" s="7" t="s">
        <v>446</v>
      </c>
      <c r="B120" s="4" t="s">
        <v>140</v>
      </c>
      <c r="C120" s="6" t="s">
        <v>140</v>
      </c>
      <c r="D120" s="7" t="s">
        <v>447</v>
      </c>
      <c r="E120" s="7" t="s">
        <v>448</v>
      </c>
      <c r="F120" s="7" t="s">
        <v>449</v>
      </c>
      <c r="G120" s="7" t="s">
        <v>450</v>
      </c>
    </row>
    <row r="121" spans="1:7" ht="15">
      <c r="A121" s="7" t="s">
        <v>451</v>
      </c>
      <c r="B121" s="4" t="s">
        <v>140</v>
      </c>
      <c r="C121" s="6" t="s">
        <v>140</v>
      </c>
      <c r="D121" s="7" t="s">
        <v>452</v>
      </c>
      <c r="E121" s="7" t="s">
        <v>453</v>
      </c>
      <c r="F121" s="7" t="s">
        <v>454</v>
      </c>
      <c r="G121" s="7" t="s">
        <v>455</v>
      </c>
    </row>
    <row r="122" spans="1:7" ht="15">
      <c r="A122" s="7" t="s">
        <v>456</v>
      </c>
      <c r="B122" s="4" t="s">
        <v>140</v>
      </c>
      <c r="C122" s="6" t="s">
        <v>140</v>
      </c>
      <c r="D122" s="7" t="s">
        <v>457</v>
      </c>
      <c r="E122" s="7" t="s">
        <v>444</v>
      </c>
      <c r="F122" s="7" t="s">
        <v>445</v>
      </c>
      <c r="G122" s="7" t="s">
        <v>458</v>
      </c>
    </row>
    <row r="123" spans="1:7" ht="15">
      <c r="A123" s="7" t="s">
        <v>459</v>
      </c>
      <c r="B123" s="4" t="s">
        <v>140</v>
      </c>
      <c r="C123" s="6" t="s">
        <v>140</v>
      </c>
      <c r="D123" s="7" t="s">
        <v>460</v>
      </c>
      <c r="E123" s="7" t="s">
        <v>461</v>
      </c>
      <c r="F123" s="7" t="s">
        <v>462</v>
      </c>
      <c r="G123" s="7" t="s">
        <v>90</v>
      </c>
    </row>
    <row r="124" spans="1:7" ht="15">
      <c r="A124" s="7" t="s">
        <v>463</v>
      </c>
      <c r="B124" s="4" t="s">
        <v>140</v>
      </c>
      <c r="C124" s="6" t="s">
        <v>140</v>
      </c>
      <c r="D124" s="7" t="s">
        <v>464</v>
      </c>
      <c r="E124" s="7" t="s">
        <v>461</v>
      </c>
      <c r="F124" s="7" t="s">
        <v>462</v>
      </c>
      <c r="G124" s="7" t="s">
        <v>90</v>
      </c>
    </row>
    <row r="125" spans="1:7" ht="15">
      <c r="A125" s="7" t="s">
        <v>465</v>
      </c>
      <c r="B125" s="4" t="s">
        <v>140</v>
      </c>
      <c r="C125" s="6" t="s">
        <v>140</v>
      </c>
      <c r="D125" s="7" t="s">
        <v>466</v>
      </c>
      <c r="E125" s="7" t="s">
        <v>51</v>
      </c>
      <c r="F125" s="7" t="s">
        <v>51</v>
      </c>
      <c r="G125" s="7" t="s">
        <v>51</v>
      </c>
    </row>
    <row r="126" spans="1:7" ht="15">
      <c r="A126" s="7" t="s">
        <v>467</v>
      </c>
      <c r="B126" s="4" t="s">
        <v>140</v>
      </c>
      <c r="C126" s="6" t="s">
        <v>140</v>
      </c>
      <c r="D126" s="7" t="s">
        <v>468</v>
      </c>
      <c r="E126" s="7" t="s">
        <v>444</v>
      </c>
      <c r="F126" s="7" t="s">
        <v>445</v>
      </c>
      <c r="G126" s="7" t="s">
        <v>90</v>
      </c>
    </row>
    <row r="127" spans="1:7" ht="15">
      <c r="A127" s="7" t="s">
        <v>469</v>
      </c>
      <c r="B127" s="4" t="s">
        <v>140</v>
      </c>
      <c r="C127" s="6" t="s">
        <v>140</v>
      </c>
      <c r="D127" s="7" t="s">
        <v>470</v>
      </c>
      <c r="E127" s="7" t="s">
        <v>471</v>
      </c>
      <c r="F127" s="7" t="s">
        <v>472</v>
      </c>
      <c r="G127" s="7" t="s">
        <v>90</v>
      </c>
    </row>
    <row r="128" spans="1:7" ht="15">
      <c r="A128" s="7" t="s">
        <v>473</v>
      </c>
      <c r="B128" s="4" t="s">
        <v>140</v>
      </c>
      <c r="C128" s="6" t="s">
        <v>140</v>
      </c>
      <c r="D128" s="7" t="s">
        <v>474</v>
      </c>
      <c r="E128" s="7" t="s">
        <v>475</v>
      </c>
      <c r="F128" s="7" t="s">
        <v>476</v>
      </c>
      <c r="G128" s="7" t="s">
        <v>90</v>
      </c>
    </row>
    <row r="129" spans="1:7" ht="15">
      <c r="A129" s="7" t="s">
        <v>477</v>
      </c>
      <c r="B129" s="4" t="s">
        <v>399</v>
      </c>
      <c r="C129" s="6" t="s">
        <v>140</v>
      </c>
      <c r="D129" s="7" t="s">
        <v>478</v>
      </c>
      <c r="E129" s="7" t="s">
        <v>479</v>
      </c>
      <c r="F129" s="7" t="s">
        <v>480</v>
      </c>
      <c r="G129" s="7" t="s">
        <v>90</v>
      </c>
    </row>
    <row r="130" spans="1:7" ht="15">
      <c r="A130" s="7" t="s">
        <v>481</v>
      </c>
      <c r="B130" s="4" t="s">
        <v>399</v>
      </c>
      <c r="C130" s="6" t="s">
        <v>140</v>
      </c>
      <c r="D130" s="7" t="s">
        <v>482</v>
      </c>
      <c r="E130" s="7" t="s">
        <v>483</v>
      </c>
      <c r="F130" s="7" t="s">
        <v>484</v>
      </c>
      <c r="G130" s="7" t="s">
        <v>485</v>
      </c>
    </row>
    <row r="131" spans="1:7" ht="15">
      <c r="A131" s="7" t="s">
        <v>486</v>
      </c>
      <c r="B131" s="4" t="s">
        <v>399</v>
      </c>
      <c r="C131" s="6" t="s">
        <v>140</v>
      </c>
      <c r="D131" s="7" t="s">
        <v>487</v>
      </c>
      <c r="E131" s="7" t="s">
        <v>488</v>
      </c>
      <c r="F131" s="7" t="s">
        <v>489</v>
      </c>
      <c r="G131" s="7" t="s">
        <v>90</v>
      </c>
    </row>
    <row r="132" spans="1:7" ht="15">
      <c r="A132" s="7" t="s">
        <v>490</v>
      </c>
      <c r="B132" s="4" t="s">
        <v>399</v>
      </c>
      <c r="C132" s="6" t="s">
        <v>140</v>
      </c>
      <c r="D132" s="7" t="s">
        <v>491</v>
      </c>
      <c r="E132" s="7" t="s">
        <v>492</v>
      </c>
      <c r="F132" s="7" t="s">
        <v>493</v>
      </c>
      <c r="G132" s="7" t="s">
        <v>494</v>
      </c>
    </row>
    <row r="133" spans="1:7" ht="15">
      <c r="A133" s="7" t="s">
        <v>495</v>
      </c>
      <c r="B133" s="4" t="s">
        <v>140</v>
      </c>
      <c r="C133" s="6" t="s">
        <v>140</v>
      </c>
      <c r="D133" s="7" t="s">
        <v>496</v>
      </c>
      <c r="E133" s="7" t="s">
        <v>461</v>
      </c>
      <c r="F133" s="7" t="s">
        <v>462</v>
      </c>
      <c r="G133" s="7" t="s">
        <v>90</v>
      </c>
    </row>
    <row r="134" spans="1:7" ht="15">
      <c r="A134" s="7" t="s">
        <v>497</v>
      </c>
      <c r="B134" s="4" t="s">
        <v>399</v>
      </c>
      <c r="C134" s="6" t="s">
        <v>140</v>
      </c>
      <c r="D134" s="7" t="s">
        <v>498</v>
      </c>
      <c r="E134" s="7" t="s">
        <v>499</v>
      </c>
      <c r="F134" s="7" t="s">
        <v>500</v>
      </c>
      <c r="G134" s="7" t="s">
        <v>90</v>
      </c>
    </row>
    <row r="135" spans="1:7" ht="15">
      <c r="A135" s="7" t="s">
        <v>501</v>
      </c>
      <c r="B135" s="4" t="s">
        <v>399</v>
      </c>
      <c r="C135" s="6" t="s">
        <v>140</v>
      </c>
      <c r="D135" s="7" t="s">
        <v>502</v>
      </c>
      <c r="E135" s="7" t="s">
        <v>492</v>
      </c>
      <c r="F135" s="7" t="s">
        <v>503</v>
      </c>
      <c r="G135" s="7" t="s">
        <v>90</v>
      </c>
    </row>
    <row r="136" spans="1:7" ht="15">
      <c r="A136" s="7" t="s">
        <v>504</v>
      </c>
      <c r="B136" s="4" t="s">
        <v>140</v>
      </c>
      <c r="C136" s="6" t="s">
        <v>140</v>
      </c>
      <c r="D136" s="7" t="s">
        <v>505</v>
      </c>
      <c r="E136" s="7" t="s">
        <v>506</v>
      </c>
      <c r="F136" s="7" t="s">
        <v>507</v>
      </c>
      <c r="G136" s="7" t="s">
        <v>90</v>
      </c>
    </row>
    <row r="137" spans="1:7" ht="15">
      <c r="A137" s="7" t="s">
        <v>508</v>
      </c>
      <c r="B137" s="4" t="s">
        <v>140</v>
      </c>
      <c r="C137" s="6" t="s">
        <v>140</v>
      </c>
      <c r="D137" s="7" t="s">
        <v>509</v>
      </c>
      <c r="E137" s="7" t="s">
        <v>510</v>
      </c>
      <c r="F137" s="7" t="s">
        <v>511</v>
      </c>
      <c r="G137" s="7" t="s">
        <v>512</v>
      </c>
    </row>
    <row r="138" spans="1:7" ht="15">
      <c r="A138" s="7" t="s">
        <v>513</v>
      </c>
      <c r="B138" s="4" t="s">
        <v>140</v>
      </c>
      <c r="C138" s="6" t="s">
        <v>140</v>
      </c>
      <c r="D138" s="7" t="s">
        <v>514</v>
      </c>
      <c r="E138" s="7" t="s">
        <v>506</v>
      </c>
      <c r="F138" s="7" t="s">
        <v>515</v>
      </c>
      <c r="G138" s="7" t="s">
        <v>516</v>
      </c>
    </row>
    <row r="139" spans="1:7" ht="15">
      <c r="A139" s="7" t="s">
        <v>517</v>
      </c>
      <c r="B139" s="4" t="s">
        <v>140</v>
      </c>
      <c r="C139" s="6" t="s">
        <v>140</v>
      </c>
      <c r="D139" s="7" t="s">
        <v>518</v>
      </c>
      <c r="E139" s="7" t="s">
        <v>506</v>
      </c>
      <c r="F139" s="7" t="s">
        <v>515</v>
      </c>
      <c r="G139" s="7" t="s">
        <v>519</v>
      </c>
    </row>
    <row r="140" spans="1:7" ht="15">
      <c r="A140" s="7" t="s">
        <v>520</v>
      </c>
      <c r="B140" s="4" t="s">
        <v>140</v>
      </c>
      <c r="C140" s="6" t="s">
        <v>140</v>
      </c>
      <c r="D140" s="7" t="s">
        <v>521</v>
      </c>
      <c r="E140" s="7" t="s">
        <v>522</v>
      </c>
      <c r="F140" s="7" t="s">
        <v>523</v>
      </c>
      <c r="G140" s="7" t="s">
        <v>524</v>
      </c>
    </row>
    <row r="141" spans="1:7" ht="15">
      <c r="A141" s="7" t="s">
        <v>525</v>
      </c>
      <c r="B141" s="4" t="s">
        <v>140</v>
      </c>
      <c r="C141" s="6" t="s">
        <v>140</v>
      </c>
      <c r="D141" s="7" t="s">
        <v>526</v>
      </c>
      <c r="E141" s="7" t="s">
        <v>506</v>
      </c>
      <c r="F141" s="7" t="s">
        <v>527</v>
      </c>
      <c r="G141" s="7" t="s">
        <v>528</v>
      </c>
    </row>
    <row r="142" spans="1:7" ht="15">
      <c r="A142" s="7" t="s">
        <v>529</v>
      </c>
      <c r="B142" s="4" t="s">
        <v>140</v>
      </c>
      <c r="C142" s="6" t="s">
        <v>140</v>
      </c>
      <c r="D142" s="7" t="s">
        <v>530</v>
      </c>
      <c r="E142" s="7" t="s">
        <v>51</v>
      </c>
      <c r="F142" s="7" t="s">
        <v>51</v>
      </c>
      <c r="G142" s="7" t="s">
        <v>51</v>
      </c>
    </row>
    <row r="143" spans="1:7" ht="15">
      <c r="A143" s="7" t="s">
        <v>531</v>
      </c>
      <c r="B143" s="4" t="s">
        <v>140</v>
      </c>
      <c r="C143" s="6" t="s">
        <v>140</v>
      </c>
      <c r="D143" s="7" t="s">
        <v>532</v>
      </c>
      <c r="E143" s="7" t="s">
        <v>533</v>
      </c>
      <c r="F143" s="7" t="s">
        <v>534</v>
      </c>
      <c r="G143" s="7" t="s">
        <v>535</v>
      </c>
    </row>
    <row r="144" spans="1:7" ht="15">
      <c r="A144" s="7" t="s">
        <v>536</v>
      </c>
      <c r="B144" s="4" t="s">
        <v>140</v>
      </c>
      <c r="C144" s="6" t="s">
        <v>140</v>
      </c>
      <c r="D144" s="7" t="s">
        <v>537</v>
      </c>
      <c r="E144" s="7" t="s">
        <v>533</v>
      </c>
      <c r="F144" s="7" t="s">
        <v>534</v>
      </c>
      <c r="G144" s="7" t="s">
        <v>538</v>
      </c>
    </row>
    <row r="145" spans="1:7" ht="15">
      <c r="A145" s="7" t="s">
        <v>539</v>
      </c>
      <c r="B145" s="4" t="s">
        <v>140</v>
      </c>
      <c r="C145" s="6" t="s">
        <v>140</v>
      </c>
      <c r="D145" s="7" t="s">
        <v>540</v>
      </c>
      <c r="E145" s="7" t="s">
        <v>522</v>
      </c>
      <c r="F145" s="7" t="s">
        <v>523</v>
      </c>
      <c r="G145" s="7" t="s">
        <v>541</v>
      </c>
    </row>
    <row r="146" spans="1:7" ht="15">
      <c r="A146" s="7" t="s">
        <v>542</v>
      </c>
      <c r="B146" s="4" t="s">
        <v>140</v>
      </c>
      <c r="C146" s="6" t="s">
        <v>140</v>
      </c>
      <c r="D146" s="7" t="s">
        <v>543</v>
      </c>
      <c r="E146" s="7" t="s">
        <v>506</v>
      </c>
      <c r="F146" s="7" t="s">
        <v>515</v>
      </c>
      <c r="G146" s="7" t="s">
        <v>544</v>
      </c>
    </row>
    <row r="147" spans="1:7" ht="15">
      <c r="A147" s="7" t="s">
        <v>545</v>
      </c>
      <c r="B147" s="4" t="s">
        <v>140</v>
      </c>
      <c r="C147" s="6" t="s">
        <v>140</v>
      </c>
      <c r="D147" s="7" t="s">
        <v>546</v>
      </c>
      <c r="E147" s="7" t="s">
        <v>51</v>
      </c>
      <c r="F147" s="7" t="s">
        <v>51</v>
      </c>
      <c r="G147" s="7" t="s">
        <v>51</v>
      </c>
    </row>
    <row r="148" spans="1:7" ht="15">
      <c r="A148" s="7" t="s">
        <v>547</v>
      </c>
      <c r="B148" s="4" t="s">
        <v>399</v>
      </c>
      <c r="C148" s="6" t="s">
        <v>140</v>
      </c>
      <c r="D148" s="7" t="s">
        <v>548</v>
      </c>
      <c r="E148" s="7" t="s">
        <v>51</v>
      </c>
      <c r="F148" s="7" t="s">
        <v>51</v>
      </c>
      <c r="G148" s="7" t="s">
        <v>51</v>
      </c>
    </row>
    <row r="149" spans="1:7" ht="15">
      <c r="A149" s="7" t="s">
        <v>549</v>
      </c>
      <c r="B149" s="4" t="s">
        <v>399</v>
      </c>
      <c r="C149" s="6" t="s">
        <v>140</v>
      </c>
      <c r="D149" s="7" t="s">
        <v>550</v>
      </c>
      <c r="E149" s="7" t="s">
        <v>551</v>
      </c>
      <c r="F149" s="7" t="s">
        <v>552</v>
      </c>
      <c r="G149" s="7" t="s">
        <v>553</v>
      </c>
    </row>
    <row r="150" spans="1:7" ht="15">
      <c r="A150" s="7" t="s">
        <v>554</v>
      </c>
      <c r="B150" s="4" t="s">
        <v>399</v>
      </c>
      <c r="C150" s="6" t="s">
        <v>140</v>
      </c>
      <c r="D150" s="7" t="s">
        <v>555</v>
      </c>
      <c r="E150" s="7" t="s">
        <v>551</v>
      </c>
      <c r="F150" s="7" t="s">
        <v>552</v>
      </c>
      <c r="G150" s="7" t="s">
        <v>556</v>
      </c>
    </row>
    <row r="151" spans="1:7" ht="15">
      <c r="A151" s="7" t="s">
        <v>557</v>
      </c>
      <c r="B151" s="4" t="s">
        <v>399</v>
      </c>
      <c r="C151" s="6" t="s">
        <v>140</v>
      </c>
      <c r="D151" s="7" t="s">
        <v>558</v>
      </c>
      <c r="E151" s="7" t="s">
        <v>559</v>
      </c>
      <c r="F151" s="7" t="s">
        <v>560</v>
      </c>
      <c r="G151" s="7" t="s">
        <v>561</v>
      </c>
    </row>
    <row r="152" spans="1:7" ht="15">
      <c r="A152" s="7" t="s">
        <v>562</v>
      </c>
      <c r="B152" s="4" t="s">
        <v>399</v>
      </c>
      <c r="C152" s="6" t="s">
        <v>140</v>
      </c>
      <c r="D152" s="7" t="s">
        <v>563</v>
      </c>
      <c r="E152" s="7" t="s">
        <v>564</v>
      </c>
      <c r="F152" s="7" t="s">
        <v>565</v>
      </c>
      <c r="G152" s="7" t="s">
        <v>566</v>
      </c>
    </row>
    <row r="153" spans="1:7" ht="15">
      <c r="A153" s="7" t="s">
        <v>567</v>
      </c>
      <c r="B153" s="4" t="s">
        <v>399</v>
      </c>
      <c r="C153" s="6" t="s">
        <v>140</v>
      </c>
      <c r="D153" s="7" t="s">
        <v>568</v>
      </c>
      <c r="E153" s="7" t="s">
        <v>551</v>
      </c>
      <c r="F153" s="7" t="s">
        <v>552</v>
      </c>
      <c r="G153" s="7" t="s">
        <v>569</v>
      </c>
    </row>
    <row r="154" spans="1:7" ht="15">
      <c r="A154" s="7" t="s">
        <v>570</v>
      </c>
      <c r="B154" s="4" t="s">
        <v>399</v>
      </c>
      <c r="C154" s="6" t="s">
        <v>140</v>
      </c>
      <c r="D154" s="7" t="s">
        <v>571</v>
      </c>
      <c r="E154" s="7" t="s">
        <v>51</v>
      </c>
      <c r="F154" s="7" t="s">
        <v>51</v>
      </c>
      <c r="G154" s="7" t="s">
        <v>51</v>
      </c>
    </row>
    <row r="155" spans="1:7" ht="15">
      <c r="A155" s="7" t="s">
        <v>572</v>
      </c>
      <c r="B155" s="4" t="s">
        <v>399</v>
      </c>
      <c r="C155" s="6" t="s">
        <v>140</v>
      </c>
      <c r="D155" s="7" t="s">
        <v>573</v>
      </c>
      <c r="E155" s="7" t="s">
        <v>574</v>
      </c>
      <c r="F155" s="7" t="s">
        <v>552</v>
      </c>
      <c r="G155" s="7" t="s">
        <v>575</v>
      </c>
    </row>
    <row r="156" spans="1:7" ht="15">
      <c r="A156" s="7" t="s">
        <v>576</v>
      </c>
      <c r="B156" s="4" t="s">
        <v>399</v>
      </c>
      <c r="C156" s="6" t="s">
        <v>140</v>
      </c>
      <c r="D156" s="7" t="s">
        <v>577</v>
      </c>
      <c r="E156" s="7" t="s">
        <v>578</v>
      </c>
      <c r="F156" s="7" t="s">
        <v>552</v>
      </c>
      <c r="G156" s="7" t="s">
        <v>579</v>
      </c>
    </row>
    <row r="157" spans="1:7" ht="15">
      <c r="A157" s="7" t="s">
        <v>580</v>
      </c>
      <c r="B157" s="4" t="s">
        <v>399</v>
      </c>
      <c r="C157" s="6" t="s">
        <v>140</v>
      </c>
      <c r="D157" s="7" t="s">
        <v>581</v>
      </c>
      <c r="E157" s="7" t="s">
        <v>582</v>
      </c>
      <c r="F157" s="7" t="s">
        <v>583</v>
      </c>
      <c r="G157" s="7" t="s">
        <v>584</v>
      </c>
    </row>
    <row r="158" spans="1:7" ht="15">
      <c r="A158" s="7" t="s">
        <v>585</v>
      </c>
      <c r="B158" s="4" t="s">
        <v>399</v>
      </c>
      <c r="C158" s="6" t="s">
        <v>140</v>
      </c>
      <c r="D158" s="7" t="s">
        <v>586</v>
      </c>
      <c r="E158" s="7" t="s">
        <v>51</v>
      </c>
      <c r="F158" s="7" t="s">
        <v>51</v>
      </c>
      <c r="G158" s="7" t="s">
        <v>51</v>
      </c>
    </row>
    <row r="159" spans="1:7" ht="15">
      <c r="A159" s="7" t="s">
        <v>587</v>
      </c>
      <c r="B159" s="4" t="s">
        <v>399</v>
      </c>
      <c r="C159" s="6" t="s">
        <v>140</v>
      </c>
      <c r="D159" s="7" t="s">
        <v>588</v>
      </c>
      <c r="E159" s="7" t="s">
        <v>589</v>
      </c>
      <c r="F159" s="7" t="s">
        <v>590</v>
      </c>
      <c r="G159" s="7" t="s">
        <v>591</v>
      </c>
    </row>
    <row r="160" spans="1:7" ht="15">
      <c r="A160" s="7" t="s">
        <v>592</v>
      </c>
      <c r="B160" s="4" t="s">
        <v>399</v>
      </c>
      <c r="C160" s="6" t="s">
        <v>140</v>
      </c>
      <c r="D160" s="7" t="s">
        <v>593</v>
      </c>
      <c r="E160" s="7" t="s">
        <v>51</v>
      </c>
      <c r="F160" s="7" t="s">
        <v>51</v>
      </c>
      <c r="G160" s="7" t="s">
        <v>51</v>
      </c>
    </row>
    <row r="161" spans="1:7" ht="15">
      <c r="A161" s="7" t="s">
        <v>594</v>
      </c>
      <c r="B161" s="4" t="s">
        <v>399</v>
      </c>
      <c r="C161" s="6" t="s">
        <v>140</v>
      </c>
      <c r="D161" s="7" t="s">
        <v>595</v>
      </c>
      <c r="E161" s="7" t="s">
        <v>51</v>
      </c>
      <c r="F161" s="7" t="s">
        <v>51</v>
      </c>
      <c r="G161" s="7" t="s">
        <v>51</v>
      </c>
    </row>
    <row r="162" spans="1:7" ht="15">
      <c r="A162" s="7" t="s">
        <v>596</v>
      </c>
      <c r="B162" s="4" t="s">
        <v>399</v>
      </c>
      <c r="C162" s="6" t="s">
        <v>140</v>
      </c>
      <c r="D162" s="7" t="s">
        <v>597</v>
      </c>
      <c r="E162" s="7" t="s">
        <v>598</v>
      </c>
      <c r="F162" s="7" t="s">
        <v>599</v>
      </c>
      <c r="G162" s="7" t="s">
        <v>600</v>
      </c>
    </row>
    <row r="163" spans="1:7" ht="15">
      <c r="A163" s="7" t="s">
        <v>601</v>
      </c>
      <c r="B163" s="4" t="s">
        <v>399</v>
      </c>
      <c r="C163" s="6" t="s">
        <v>140</v>
      </c>
      <c r="D163" s="7" t="s">
        <v>602</v>
      </c>
      <c r="E163" s="7" t="s">
        <v>598</v>
      </c>
      <c r="F163" s="7" t="s">
        <v>603</v>
      </c>
      <c r="G163" s="7" t="s">
        <v>604</v>
      </c>
    </row>
    <row r="164" spans="1:7" ht="15">
      <c r="A164" s="7" t="s">
        <v>605</v>
      </c>
      <c r="B164" s="4" t="s">
        <v>399</v>
      </c>
      <c r="C164" s="6" t="s">
        <v>140</v>
      </c>
      <c r="D164" s="7" t="s">
        <v>606</v>
      </c>
      <c r="E164" s="7" t="s">
        <v>51</v>
      </c>
      <c r="F164" s="7" t="s">
        <v>51</v>
      </c>
      <c r="G164" s="7" t="s">
        <v>51</v>
      </c>
    </row>
    <row r="165" spans="1:7" ht="15">
      <c r="A165" s="7" t="s">
        <v>607</v>
      </c>
      <c r="B165" s="4" t="s">
        <v>399</v>
      </c>
      <c r="C165" s="6" t="s">
        <v>140</v>
      </c>
      <c r="D165" s="7" t="s">
        <v>608</v>
      </c>
      <c r="E165" s="7" t="s">
        <v>609</v>
      </c>
      <c r="F165" s="7" t="s">
        <v>610</v>
      </c>
      <c r="G165" s="7" t="s">
        <v>611</v>
      </c>
    </row>
    <row r="166" spans="1:7" ht="15">
      <c r="A166" s="7" t="s">
        <v>612</v>
      </c>
      <c r="B166" s="4" t="s">
        <v>399</v>
      </c>
      <c r="C166" s="6" t="s">
        <v>140</v>
      </c>
      <c r="D166" s="7" t="s">
        <v>613</v>
      </c>
      <c r="E166" s="7" t="s">
        <v>614</v>
      </c>
      <c r="F166" s="7" t="s">
        <v>615</v>
      </c>
      <c r="G166" s="7" t="s">
        <v>616</v>
      </c>
    </row>
    <row r="167" spans="1:7" ht="15">
      <c r="A167" s="7" t="s">
        <v>617</v>
      </c>
      <c r="B167" s="4" t="s">
        <v>399</v>
      </c>
      <c r="C167" s="6" t="s">
        <v>140</v>
      </c>
      <c r="D167" s="7" t="s">
        <v>618</v>
      </c>
      <c r="E167" s="7" t="s">
        <v>619</v>
      </c>
      <c r="F167" s="7" t="s">
        <v>399</v>
      </c>
      <c r="G167" s="7" t="s">
        <v>620</v>
      </c>
    </row>
    <row r="168" spans="1:7" ht="15">
      <c r="A168" s="7" t="s">
        <v>621</v>
      </c>
      <c r="B168" s="4" t="s">
        <v>399</v>
      </c>
      <c r="C168" s="6" t="s">
        <v>140</v>
      </c>
      <c r="D168" s="7" t="s">
        <v>622</v>
      </c>
      <c r="E168" s="7" t="s">
        <v>619</v>
      </c>
      <c r="F168" s="7" t="s">
        <v>399</v>
      </c>
      <c r="G168" s="7" t="s">
        <v>623</v>
      </c>
    </row>
    <row r="169" spans="1:7" ht="15">
      <c r="A169" s="7" t="s">
        <v>624</v>
      </c>
      <c r="B169" s="4" t="s">
        <v>399</v>
      </c>
      <c r="C169" s="6" t="s">
        <v>140</v>
      </c>
      <c r="D169" s="7" t="s">
        <v>625</v>
      </c>
      <c r="E169" s="7" t="s">
        <v>626</v>
      </c>
      <c r="F169" s="7" t="s">
        <v>627</v>
      </c>
      <c r="G169" s="7" t="s">
        <v>90</v>
      </c>
    </row>
    <row r="170" spans="1:7" ht="15">
      <c r="A170" s="7" t="s">
        <v>628</v>
      </c>
      <c r="B170" s="4" t="s">
        <v>399</v>
      </c>
      <c r="C170" s="6" t="s">
        <v>140</v>
      </c>
      <c r="D170" s="7" t="s">
        <v>629</v>
      </c>
      <c r="E170" s="7" t="s">
        <v>630</v>
      </c>
      <c r="F170" s="7" t="s">
        <v>631</v>
      </c>
      <c r="G170" s="7" t="s">
        <v>632</v>
      </c>
    </row>
    <row r="171" spans="1:7" ht="15">
      <c r="A171" s="7" t="s">
        <v>633</v>
      </c>
      <c r="B171" s="4" t="s">
        <v>399</v>
      </c>
      <c r="C171" s="6" t="s">
        <v>140</v>
      </c>
      <c r="D171" s="7" t="s">
        <v>634</v>
      </c>
      <c r="E171" s="7" t="s">
        <v>619</v>
      </c>
      <c r="F171" s="7" t="s">
        <v>399</v>
      </c>
      <c r="G171" s="7" t="s">
        <v>90</v>
      </c>
    </row>
    <row r="172" spans="1:7" ht="15">
      <c r="A172" s="7" t="s">
        <v>635</v>
      </c>
      <c r="B172" s="4" t="s">
        <v>399</v>
      </c>
      <c r="C172" s="6" t="s">
        <v>140</v>
      </c>
      <c r="D172" s="7" t="s">
        <v>636</v>
      </c>
      <c r="E172" s="7" t="s">
        <v>637</v>
      </c>
      <c r="F172" s="7" t="s">
        <v>638</v>
      </c>
      <c r="G172" s="7" t="s">
        <v>639</v>
      </c>
    </row>
    <row r="173" spans="1:7" ht="15">
      <c r="A173" s="7" t="s">
        <v>640</v>
      </c>
      <c r="B173" s="4" t="s">
        <v>399</v>
      </c>
      <c r="C173" s="6" t="s">
        <v>140</v>
      </c>
      <c r="D173" s="7" t="s">
        <v>641</v>
      </c>
      <c r="E173" s="7" t="s">
        <v>642</v>
      </c>
      <c r="F173" s="7" t="s">
        <v>643</v>
      </c>
      <c r="G173" s="7" t="s">
        <v>644</v>
      </c>
    </row>
    <row r="174" spans="1:7" ht="15">
      <c r="A174" s="7" t="s">
        <v>645</v>
      </c>
      <c r="B174" s="4" t="s">
        <v>399</v>
      </c>
      <c r="C174" s="6" t="s">
        <v>140</v>
      </c>
      <c r="D174" s="7" t="s">
        <v>646</v>
      </c>
      <c r="E174" s="7" t="s">
        <v>619</v>
      </c>
      <c r="F174" s="7" t="s">
        <v>399</v>
      </c>
      <c r="G174" s="7" t="s">
        <v>647</v>
      </c>
    </row>
    <row r="175" spans="1:7" ht="15">
      <c r="A175" s="7" t="s">
        <v>648</v>
      </c>
      <c r="B175" s="4" t="s">
        <v>399</v>
      </c>
      <c r="C175" s="6" t="s">
        <v>140</v>
      </c>
      <c r="D175" s="7" t="s">
        <v>649</v>
      </c>
      <c r="E175" s="7" t="s">
        <v>51</v>
      </c>
      <c r="F175" s="7" t="s">
        <v>51</v>
      </c>
      <c r="G175" s="7" t="s">
        <v>51</v>
      </c>
    </row>
    <row r="176" spans="1:7" ht="15">
      <c r="A176" s="7" t="s">
        <v>650</v>
      </c>
      <c r="B176" s="4" t="s">
        <v>399</v>
      </c>
      <c r="C176" s="6" t="s">
        <v>140</v>
      </c>
      <c r="D176" s="7" t="s">
        <v>651</v>
      </c>
      <c r="E176" s="7" t="s">
        <v>652</v>
      </c>
      <c r="F176" s="7" t="s">
        <v>653</v>
      </c>
      <c r="G176" s="7" t="s">
        <v>90</v>
      </c>
    </row>
    <row r="177" spans="1:7" ht="15">
      <c r="A177" s="7" t="s">
        <v>654</v>
      </c>
      <c r="B177" s="4" t="s">
        <v>399</v>
      </c>
      <c r="C177" s="6" t="s">
        <v>140</v>
      </c>
      <c r="D177" s="7" t="s">
        <v>655</v>
      </c>
      <c r="E177" s="7" t="s">
        <v>619</v>
      </c>
      <c r="F177" s="7" t="s">
        <v>656</v>
      </c>
      <c r="G177" s="7" t="s">
        <v>657</v>
      </c>
    </row>
    <row r="178" spans="1:7" ht="15">
      <c r="A178" s="7" t="s">
        <v>658</v>
      </c>
      <c r="B178" s="4" t="s">
        <v>659</v>
      </c>
      <c r="C178" s="6" t="s">
        <v>140</v>
      </c>
      <c r="D178" s="7" t="s">
        <v>660</v>
      </c>
      <c r="E178" s="7" t="s">
        <v>661</v>
      </c>
      <c r="F178" s="7" t="s">
        <v>662</v>
      </c>
      <c r="G178" s="7" t="s">
        <v>663</v>
      </c>
    </row>
    <row r="179" spans="1:7" ht="15">
      <c r="A179" s="7" t="s">
        <v>664</v>
      </c>
      <c r="B179" s="4" t="s">
        <v>659</v>
      </c>
      <c r="C179" s="6" t="s">
        <v>140</v>
      </c>
      <c r="D179" s="7" t="s">
        <v>665</v>
      </c>
      <c r="E179" s="7" t="s">
        <v>666</v>
      </c>
      <c r="F179" s="7" t="s">
        <v>667</v>
      </c>
      <c r="G179" s="7" t="s">
        <v>668</v>
      </c>
    </row>
    <row r="180" spans="1:7" ht="15">
      <c r="A180" s="7" t="s">
        <v>669</v>
      </c>
      <c r="B180" s="4" t="s">
        <v>659</v>
      </c>
      <c r="C180" s="6" t="s">
        <v>140</v>
      </c>
      <c r="D180" s="7" t="s">
        <v>670</v>
      </c>
      <c r="E180" s="7" t="s">
        <v>666</v>
      </c>
      <c r="F180" s="7" t="s">
        <v>667</v>
      </c>
      <c r="G180" s="7" t="s">
        <v>671</v>
      </c>
    </row>
    <row r="181" spans="1:7" ht="15">
      <c r="A181" s="7" t="s">
        <v>672</v>
      </c>
      <c r="B181" s="4" t="s">
        <v>659</v>
      </c>
      <c r="C181" s="6" t="s">
        <v>140</v>
      </c>
      <c r="D181" s="7" t="s">
        <v>673</v>
      </c>
      <c r="E181" s="7" t="s">
        <v>674</v>
      </c>
      <c r="F181" s="7" t="s">
        <v>675</v>
      </c>
      <c r="G181" s="7" t="s">
        <v>676</v>
      </c>
    </row>
    <row r="182" spans="1:7" ht="15">
      <c r="A182" s="7" t="s">
        <v>677</v>
      </c>
      <c r="B182" s="4" t="s">
        <v>659</v>
      </c>
      <c r="C182" s="6" t="s">
        <v>140</v>
      </c>
      <c r="D182" s="7" t="s">
        <v>678</v>
      </c>
      <c r="E182" s="7" t="s">
        <v>679</v>
      </c>
      <c r="F182" s="7" t="s">
        <v>680</v>
      </c>
      <c r="G182" s="7" t="s">
        <v>681</v>
      </c>
    </row>
    <row r="183" spans="1:7" ht="15">
      <c r="A183" s="7" t="s">
        <v>682</v>
      </c>
      <c r="B183" s="4" t="s">
        <v>659</v>
      </c>
      <c r="C183" s="6" t="s">
        <v>140</v>
      </c>
      <c r="D183" s="7" t="s">
        <v>683</v>
      </c>
      <c r="E183" s="7" t="s">
        <v>684</v>
      </c>
      <c r="F183" s="7" t="s">
        <v>685</v>
      </c>
      <c r="G183" s="7" t="s">
        <v>686</v>
      </c>
    </row>
    <row r="184" spans="1:7" ht="15">
      <c r="A184" s="7" t="s">
        <v>687</v>
      </c>
      <c r="B184" s="4" t="s">
        <v>659</v>
      </c>
      <c r="C184" s="6" t="s">
        <v>140</v>
      </c>
      <c r="D184" s="7" t="s">
        <v>688</v>
      </c>
      <c r="E184" s="7" t="s">
        <v>689</v>
      </c>
      <c r="F184" s="7" t="s">
        <v>685</v>
      </c>
      <c r="G184" s="7" t="s">
        <v>690</v>
      </c>
    </row>
    <row r="185" spans="1:7" ht="15">
      <c r="A185" s="7" t="s">
        <v>691</v>
      </c>
      <c r="B185" s="4" t="s">
        <v>659</v>
      </c>
      <c r="C185" s="6" t="s">
        <v>140</v>
      </c>
      <c r="D185" s="7" t="s">
        <v>692</v>
      </c>
      <c r="E185" s="7" t="s">
        <v>693</v>
      </c>
      <c r="F185" s="7" t="s">
        <v>694</v>
      </c>
      <c r="G185" s="7" t="s">
        <v>695</v>
      </c>
    </row>
    <row r="186" spans="1:7" ht="15">
      <c r="A186" s="7" t="s">
        <v>696</v>
      </c>
      <c r="B186" s="4" t="s">
        <v>659</v>
      </c>
      <c r="C186" s="6" t="s">
        <v>140</v>
      </c>
      <c r="D186" s="7" t="s">
        <v>697</v>
      </c>
      <c r="E186" s="7" t="s">
        <v>698</v>
      </c>
      <c r="F186" s="7" t="s">
        <v>699</v>
      </c>
      <c r="G186" s="7" t="s">
        <v>700</v>
      </c>
    </row>
    <row r="187" spans="1:7" ht="15">
      <c r="A187" s="7" t="s">
        <v>701</v>
      </c>
      <c r="B187" s="4" t="s">
        <v>659</v>
      </c>
      <c r="C187" s="6" t="s">
        <v>140</v>
      </c>
      <c r="D187" s="7" t="s">
        <v>702</v>
      </c>
      <c r="E187" s="7" t="s">
        <v>684</v>
      </c>
      <c r="F187" s="7" t="s">
        <v>685</v>
      </c>
      <c r="G187" s="7" t="s">
        <v>703</v>
      </c>
    </row>
    <row r="188" spans="1:7" ht="15">
      <c r="A188" s="7" t="s">
        <v>704</v>
      </c>
      <c r="B188" s="4" t="s">
        <v>659</v>
      </c>
      <c r="C188" s="6" t="s">
        <v>140</v>
      </c>
      <c r="D188" s="7" t="s">
        <v>705</v>
      </c>
      <c r="E188" s="7" t="s">
        <v>666</v>
      </c>
      <c r="F188" s="7" t="s">
        <v>667</v>
      </c>
      <c r="G188" s="7" t="s">
        <v>90</v>
      </c>
    </row>
    <row r="189" spans="1:7" ht="15">
      <c r="A189" s="7" t="s">
        <v>706</v>
      </c>
      <c r="B189" s="4" t="s">
        <v>659</v>
      </c>
      <c r="C189" s="6" t="s">
        <v>140</v>
      </c>
      <c r="D189" s="7" t="s">
        <v>707</v>
      </c>
      <c r="E189" s="7" t="s">
        <v>708</v>
      </c>
      <c r="F189" s="7" t="s">
        <v>659</v>
      </c>
      <c r="G189" s="7" t="s">
        <v>709</v>
      </c>
    </row>
    <row r="190" spans="1:7" ht="15">
      <c r="A190" s="7" t="s">
        <v>710</v>
      </c>
      <c r="B190" s="4" t="s">
        <v>659</v>
      </c>
      <c r="C190" s="6" t="s">
        <v>140</v>
      </c>
      <c r="D190" s="7" t="s">
        <v>711</v>
      </c>
      <c r="E190" s="7" t="s">
        <v>712</v>
      </c>
      <c r="F190" s="7" t="s">
        <v>659</v>
      </c>
      <c r="G190" s="7" t="s">
        <v>713</v>
      </c>
    </row>
    <row r="191" spans="1:7" ht="15">
      <c r="A191" s="7" t="s">
        <v>714</v>
      </c>
      <c r="B191" s="4" t="s">
        <v>659</v>
      </c>
      <c r="C191" s="6" t="s">
        <v>140</v>
      </c>
      <c r="D191" s="7" t="s">
        <v>715</v>
      </c>
      <c r="E191" s="7" t="s">
        <v>716</v>
      </c>
      <c r="F191" s="7" t="s">
        <v>717</v>
      </c>
      <c r="G191" s="7" t="s">
        <v>718</v>
      </c>
    </row>
    <row r="192" spans="1:7" ht="15">
      <c r="A192" s="7" t="s">
        <v>719</v>
      </c>
      <c r="B192" s="4" t="s">
        <v>659</v>
      </c>
      <c r="C192" s="6" t="s">
        <v>140</v>
      </c>
      <c r="D192" s="7" t="s">
        <v>720</v>
      </c>
      <c r="E192" s="7" t="s">
        <v>712</v>
      </c>
      <c r="F192" s="7" t="s">
        <v>659</v>
      </c>
      <c r="G192" s="7" t="s">
        <v>713</v>
      </c>
    </row>
    <row r="193" spans="1:7" ht="15">
      <c r="A193" s="7" t="s">
        <v>721</v>
      </c>
      <c r="B193" s="4" t="s">
        <v>659</v>
      </c>
      <c r="C193" s="6" t="s">
        <v>140</v>
      </c>
      <c r="D193" s="7" t="s">
        <v>722</v>
      </c>
      <c r="E193" s="7" t="s">
        <v>723</v>
      </c>
      <c r="F193" s="7" t="s">
        <v>724</v>
      </c>
      <c r="G193" s="7" t="s">
        <v>725</v>
      </c>
    </row>
    <row r="194" spans="1:7" ht="15">
      <c r="A194" s="7" t="s">
        <v>726</v>
      </c>
      <c r="B194" s="4" t="s">
        <v>659</v>
      </c>
      <c r="C194" s="6" t="s">
        <v>140</v>
      </c>
      <c r="D194" s="7" t="s">
        <v>727</v>
      </c>
      <c r="E194" s="7" t="s">
        <v>728</v>
      </c>
      <c r="F194" s="7" t="s">
        <v>729</v>
      </c>
      <c r="G194" s="7" t="s">
        <v>730</v>
      </c>
    </row>
    <row r="195" spans="1:7" ht="15">
      <c r="A195" s="7" t="s">
        <v>731</v>
      </c>
      <c r="B195" s="4" t="s">
        <v>659</v>
      </c>
      <c r="C195" s="6" t="s">
        <v>140</v>
      </c>
      <c r="D195" s="7" t="s">
        <v>732</v>
      </c>
      <c r="E195" s="7" t="s">
        <v>708</v>
      </c>
      <c r="F195" s="7" t="s">
        <v>659</v>
      </c>
      <c r="G195" s="7" t="s">
        <v>733</v>
      </c>
    </row>
    <row r="196" spans="1:7" ht="15">
      <c r="A196" s="7" t="s">
        <v>734</v>
      </c>
      <c r="B196" s="4" t="s">
        <v>659</v>
      </c>
      <c r="C196" s="6" t="s">
        <v>140</v>
      </c>
      <c r="D196" s="7" t="s">
        <v>735</v>
      </c>
      <c r="E196" s="7" t="s">
        <v>723</v>
      </c>
      <c r="F196" s="7" t="s">
        <v>736</v>
      </c>
      <c r="G196" s="7" t="s">
        <v>737</v>
      </c>
    </row>
    <row r="197" spans="1:7" ht="15">
      <c r="A197" s="7" t="s">
        <v>738</v>
      </c>
      <c r="B197" s="4" t="s">
        <v>659</v>
      </c>
      <c r="C197" s="6" t="s">
        <v>140</v>
      </c>
      <c r="D197" s="7" t="s">
        <v>739</v>
      </c>
      <c r="E197" s="7" t="s">
        <v>728</v>
      </c>
      <c r="F197" s="7" t="s">
        <v>729</v>
      </c>
      <c r="G197" s="7" t="s">
        <v>740</v>
      </c>
    </row>
    <row r="198" spans="1:7" ht="15">
      <c r="A198" s="7" t="s">
        <v>741</v>
      </c>
      <c r="B198" s="4" t="s">
        <v>659</v>
      </c>
      <c r="C198" s="6" t="s">
        <v>140</v>
      </c>
      <c r="D198" s="7" t="s">
        <v>742</v>
      </c>
      <c r="E198" s="7" t="s">
        <v>51</v>
      </c>
      <c r="F198" s="7" t="s">
        <v>51</v>
      </c>
      <c r="G198" s="7" t="s">
        <v>51</v>
      </c>
    </row>
    <row r="199" spans="1:7" ht="15">
      <c r="A199" s="7" t="s">
        <v>743</v>
      </c>
      <c r="B199" s="4" t="s">
        <v>659</v>
      </c>
      <c r="C199" s="6" t="s">
        <v>140</v>
      </c>
      <c r="D199" s="7" t="s">
        <v>744</v>
      </c>
      <c r="E199" s="7" t="s">
        <v>712</v>
      </c>
      <c r="F199" s="7" t="s">
        <v>659</v>
      </c>
      <c r="G199" s="7" t="s">
        <v>745</v>
      </c>
    </row>
    <row r="200" spans="1:7" ht="15">
      <c r="A200" s="7" t="s">
        <v>746</v>
      </c>
      <c r="B200" s="4" t="s">
        <v>659</v>
      </c>
      <c r="C200" s="6" t="s">
        <v>140</v>
      </c>
      <c r="D200" s="7" t="s">
        <v>747</v>
      </c>
      <c r="E200" s="7" t="s">
        <v>748</v>
      </c>
      <c r="F200" s="7" t="s">
        <v>749</v>
      </c>
      <c r="G200" s="7" t="s">
        <v>750</v>
      </c>
    </row>
    <row r="201" spans="1:7" ht="15">
      <c r="A201" s="7" t="s">
        <v>751</v>
      </c>
      <c r="B201" s="4" t="s">
        <v>659</v>
      </c>
      <c r="C201" s="6" t="s">
        <v>140</v>
      </c>
      <c r="D201" s="7" t="s">
        <v>752</v>
      </c>
      <c r="E201" s="7" t="s">
        <v>753</v>
      </c>
      <c r="F201" s="7" t="s">
        <v>754</v>
      </c>
      <c r="G201" s="7" t="s">
        <v>755</v>
      </c>
    </row>
    <row r="202" spans="1:7" ht="15">
      <c r="A202" s="7" t="s">
        <v>756</v>
      </c>
      <c r="B202" s="4" t="s">
        <v>757</v>
      </c>
      <c r="C202" s="6" t="s">
        <v>140</v>
      </c>
      <c r="D202" s="7" t="s">
        <v>758</v>
      </c>
      <c r="E202" s="7" t="s">
        <v>51</v>
      </c>
      <c r="F202" s="7" t="s">
        <v>51</v>
      </c>
      <c r="G202" s="7" t="s">
        <v>51</v>
      </c>
    </row>
    <row r="203" spans="1:7" ht="15">
      <c r="A203" s="7" t="s">
        <v>759</v>
      </c>
      <c r="B203" s="4" t="s">
        <v>757</v>
      </c>
      <c r="C203" s="6" t="s">
        <v>140</v>
      </c>
      <c r="D203" s="7" t="s">
        <v>760</v>
      </c>
      <c r="E203" s="7" t="s">
        <v>761</v>
      </c>
      <c r="F203" s="7" t="s">
        <v>762</v>
      </c>
      <c r="G203" s="7" t="s">
        <v>763</v>
      </c>
    </row>
    <row r="204" spans="1:7" ht="15">
      <c r="A204" s="7" t="s">
        <v>764</v>
      </c>
      <c r="B204" s="4" t="s">
        <v>757</v>
      </c>
      <c r="C204" s="6" t="s">
        <v>140</v>
      </c>
      <c r="D204" s="7" t="s">
        <v>765</v>
      </c>
      <c r="E204" s="7" t="s">
        <v>766</v>
      </c>
      <c r="F204" s="7" t="s">
        <v>767</v>
      </c>
      <c r="G204" s="7" t="s">
        <v>768</v>
      </c>
    </row>
    <row r="205" spans="1:7" ht="15">
      <c r="A205" s="7" t="s">
        <v>769</v>
      </c>
      <c r="B205" s="4" t="s">
        <v>757</v>
      </c>
      <c r="C205" s="6" t="s">
        <v>140</v>
      </c>
      <c r="D205" s="7" t="s">
        <v>770</v>
      </c>
      <c r="E205" s="7" t="s">
        <v>771</v>
      </c>
      <c r="F205" s="7" t="s">
        <v>772</v>
      </c>
      <c r="G205" s="7" t="s">
        <v>773</v>
      </c>
    </row>
    <row r="206" spans="1:7" ht="15">
      <c r="A206" s="7" t="s">
        <v>774</v>
      </c>
      <c r="B206" s="4" t="s">
        <v>757</v>
      </c>
      <c r="C206" s="6" t="s">
        <v>140</v>
      </c>
      <c r="D206" s="7" t="s">
        <v>775</v>
      </c>
      <c r="E206" s="7" t="s">
        <v>761</v>
      </c>
      <c r="F206" s="7" t="s">
        <v>762</v>
      </c>
      <c r="G206" s="7" t="s">
        <v>776</v>
      </c>
    </row>
    <row r="207" spans="1:7" ht="15">
      <c r="A207" s="7" t="s">
        <v>777</v>
      </c>
      <c r="B207" s="4" t="s">
        <v>659</v>
      </c>
      <c r="C207" s="6" t="s">
        <v>140</v>
      </c>
      <c r="D207" s="7" t="s">
        <v>778</v>
      </c>
      <c r="E207" s="7" t="s">
        <v>779</v>
      </c>
      <c r="F207" s="7" t="s">
        <v>780</v>
      </c>
      <c r="G207" s="7" t="s">
        <v>90</v>
      </c>
    </row>
    <row r="208" spans="1:7" ht="15">
      <c r="A208" s="7" t="s">
        <v>781</v>
      </c>
      <c r="B208" s="4" t="s">
        <v>659</v>
      </c>
      <c r="C208" s="6" t="s">
        <v>140</v>
      </c>
      <c r="D208" s="7" t="s">
        <v>782</v>
      </c>
      <c r="E208" s="7" t="s">
        <v>783</v>
      </c>
      <c r="F208" s="7" t="s">
        <v>784</v>
      </c>
      <c r="G208" s="7" t="s">
        <v>785</v>
      </c>
    </row>
    <row r="209" spans="1:7" ht="15">
      <c r="A209" s="7" t="s">
        <v>786</v>
      </c>
      <c r="B209" s="4" t="s">
        <v>757</v>
      </c>
      <c r="C209" s="6" t="s">
        <v>140</v>
      </c>
      <c r="D209" s="7" t="s">
        <v>787</v>
      </c>
      <c r="E209" s="7" t="s">
        <v>788</v>
      </c>
      <c r="F209" s="7" t="s">
        <v>789</v>
      </c>
      <c r="G209" s="7" t="s">
        <v>790</v>
      </c>
    </row>
    <row r="210" spans="1:7" ht="15">
      <c r="A210" s="7" t="s">
        <v>791</v>
      </c>
      <c r="B210" s="4" t="s">
        <v>757</v>
      </c>
      <c r="C210" s="6" t="s">
        <v>140</v>
      </c>
      <c r="D210" s="7" t="s">
        <v>792</v>
      </c>
      <c r="E210" s="7" t="s">
        <v>761</v>
      </c>
      <c r="F210" s="7" t="s">
        <v>762</v>
      </c>
      <c r="G210" s="7" t="s">
        <v>793</v>
      </c>
    </row>
    <row r="211" spans="1:7" ht="15">
      <c r="A211" s="7" t="s">
        <v>794</v>
      </c>
      <c r="B211" s="4" t="s">
        <v>757</v>
      </c>
      <c r="C211" s="6" t="s">
        <v>140</v>
      </c>
      <c r="D211" s="7" t="s">
        <v>795</v>
      </c>
      <c r="E211" s="7" t="s">
        <v>771</v>
      </c>
      <c r="F211" s="7" t="s">
        <v>772</v>
      </c>
      <c r="G211" s="7" t="s">
        <v>773</v>
      </c>
    </row>
    <row r="212" spans="1:7" ht="15">
      <c r="A212" s="7" t="s">
        <v>796</v>
      </c>
      <c r="B212" s="4" t="s">
        <v>757</v>
      </c>
      <c r="C212" s="6" t="s">
        <v>140</v>
      </c>
      <c r="D212" s="7" t="s">
        <v>797</v>
      </c>
      <c r="E212" s="7" t="s">
        <v>761</v>
      </c>
      <c r="F212" s="7" t="s">
        <v>762</v>
      </c>
      <c r="G212" s="7" t="s">
        <v>763</v>
      </c>
    </row>
    <row r="213" spans="1:7" ht="15">
      <c r="A213" s="7" t="s">
        <v>798</v>
      </c>
      <c r="B213" s="4" t="s">
        <v>757</v>
      </c>
      <c r="C213" s="6" t="s">
        <v>140</v>
      </c>
      <c r="D213" s="7" t="s">
        <v>799</v>
      </c>
      <c r="E213" s="7" t="s">
        <v>761</v>
      </c>
      <c r="F213" s="7" t="s">
        <v>762</v>
      </c>
      <c r="G213" s="7" t="s">
        <v>763</v>
      </c>
    </row>
    <row r="214" spans="1:7" ht="15">
      <c r="A214" s="7" t="s">
        <v>800</v>
      </c>
      <c r="B214" s="4" t="s">
        <v>757</v>
      </c>
      <c r="C214" s="6" t="s">
        <v>140</v>
      </c>
      <c r="D214" s="7" t="s">
        <v>801</v>
      </c>
      <c r="E214" s="7" t="s">
        <v>802</v>
      </c>
      <c r="F214" s="7" t="s">
        <v>803</v>
      </c>
      <c r="G214" s="7" t="s">
        <v>804</v>
      </c>
    </row>
    <row r="215" spans="1:7" ht="15">
      <c r="A215" s="7" t="s">
        <v>805</v>
      </c>
      <c r="B215" s="4" t="s">
        <v>757</v>
      </c>
      <c r="C215" s="6" t="s">
        <v>140</v>
      </c>
      <c r="D215" s="7" t="s">
        <v>806</v>
      </c>
      <c r="E215" s="7" t="s">
        <v>807</v>
      </c>
      <c r="F215" s="7" t="s">
        <v>808</v>
      </c>
      <c r="G215" s="7" t="s">
        <v>809</v>
      </c>
    </row>
    <row r="216" spans="1:7" ht="15">
      <c r="A216" s="7" t="s">
        <v>810</v>
      </c>
      <c r="B216" s="4" t="s">
        <v>757</v>
      </c>
      <c r="C216" s="6" t="s">
        <v>140</v>
      </c>
      <c r="D216" s="7" t="s">
        <v>811</v>
      </c>
      <c r="E216" s="7" t="s">
        <v>807</v>
      </c>
      <c r="F216" s="7" t="s">
        <v>808</v>
      </c>
      <c r="G216" s="7" t="s">
        <v>812</v>
      </c>
    </row>
    <row r="217" spans="1:7" ht="15">
      <c r="A217" s="7" t="s">
        <v>813</v>
      </c>
      <c r="B217" s="4" t="s">
        <v>757</v>
      </c>
      <c r="C217" s="6" t="s">
        <v>140</v>
      </c>
      <c r="D217" s="7" t="s">
        <v>814</v>
      </c>
      <c r="E217" s="7" t="s">
        <v>51</v>
      </c>
      <c r="F217" s="7" t="s">
        <v>51</v>
      </c>
      <c r="G217" s="7" t="s">
        <v>51</v>
      </c>
    </row>
    <row r="218" spans="1:7" ht="15">
      <c r="A218" s="7" t="s">
        <v>815</v>
      </c>
      <c r="B218" s="4" t="s">
        <v>757</v>
      </c>
      <c r="C218" s="6" t="s">
        <v>140</v>
      </c>
      <c r="D218" s="7" t="s">
        <v>816</v>
      </c>
      <c r="E218" s="7" t="s">
        <v>51</v>
      </c>
      <c r="F218" s="7" t="s">
        <v>51</v>
      </c>
      <c r="G218" s="7" t="s">
        <v>51</v>
      </c>
    </row>
    <row r="219" spans="1:7" ht="15">
      <c r="A219" s="7" t="s">
        <v>817</v>
      </c>
      <c r="B219" s="4" t="s">
        <v>757</v>
      </c>
      <c r="C219" s="6" t="s">
        <v>140</v>
      </c>
      <c r="D219" s="7" t="s">
        <v>818</v>
      </c>
      <c r="E219" s="7" t="s">
        <v>819</v>
      </c>
      <c r="F219" s="7" t="s">
        <v>820</v>
      </c>
      <c r="G219" s="7" t="s">
        <v>821</v>
      </c>
    </row>
    <row r="220" spans="1:7" ht="15">
      <c r="A220" s="7" t="s">
        <v>822</v>
      </c>
      <c r="B220" s="4" t="s">
        <v>757</v>
      </c>
      <c r="C220" s="6" t="s">
        <v>140</v>
      </c>
      <c r="D220" s="7" t="s">
        <v>823</v>
      </c>
      <c r="E220" s="7" t="s">
        <v>51</v>
      </c>
      <c r="F220" s="7" t="s">
        <v>51</v>
      </c>
      <c r="G220" s="7" t="s">
        <v>51</v>
      </c>
    </row>
    <row r="221" spans="1:7" ht="15">
      <c r="A221" s="7" t="s">
        <v>824</v>
      </c>
      <c r="B221" s="4" t="s">
        <v>757</v>
      </c>
      <c r="C221" s="6" t="s">
        <v>140</v>
      </c>
      <c r="D221" s="7" t="s">
        <v>825</v>
      </c>
      <c r="E221" s="7" t="s">
        <v>826</v>
      </c>
      <c r="F221" s="7" t="s">
        <v>827</v>
      </c>
      <c r="G221" s="7" t="s">
        <v>828</v>
      </c>
    </row>
    <row r="222" spans="1:7" ht="15">
      <c r="A222" s="7" t="s">
        <v>829</v>
      </c>
      <c r="B222" s="4" t="s">
        <v>757</v>
      </c>
      <c r="C222" s="6" t="s">
        <v>140</v>
      </c>
      <c r="D222" s="7" t="s">
        <v>830</v>
      </c>
      <c r="E222" s="7" t="s">
        <v>807</v>
      </c>
      <c r="F222" s="7" t="s">
        <v>808</v>
      </c>
      <c r="G222" s="7" t="s">
        <v>831</v>
      </c>
    </row>
    <row r="223" spans="1:7" ht="15">
      <c r="A223" s="7" t="s">
        <v>832</v>
      </c>
      <c r="B223" s="4" t="s">
        <v>757</v>
      </c>
      <c r="C223" s="6" t="s">
        <v>140</v>
      </c>
      <c r="D223" s="7" t="s">
        <v>833</v>
      </c>
      <c r="E223" s="7" t="s">
        <v>51</v>
      </c>
      <c r="F223" s="7" t="s">
        <v>51</v>
      </c>
      <c r="G223" s="7" t="s">
        <v>51</v>
      </c>
    </row>
    <row r="224" spans="1:7" ht="15">
      <c r="A224" s="7" t="s">
        <v>834</v>
      </c>
      <c r="B224" s="4" t="s">
        <v>757</v>
      </c>
      <c r="C224" s="6" t="s">
        <v>140</v>
      </c>
      <c r="D224" s="7" t="s">
        <v>835</v>
      </c>
      <c r="E224" s="7" t="s">
        <v>51</v>
      </c>
      <c r="F224" s="7" t="s">
        <v>51</v>
      </c>
      <c r="G224" s="7" t="s">
        <v>51</v>
      </c>
    </row>
    <row r="225" spans="1:7" ht="15">
      <c r="A225" s="7" t="s">
        <v>836</v>
      </c>
      <c r="B225" s="4" t="s">
        <v>757</v>
      </c>
      <c r="C225" s="6" t="s">
        <v>140</v>
      </c>
      <c r="D225" s="7" t="s">
        <v>837</v>
      </c>
      <c r="E225" s="7" t="s">
        <v>838</v>
      </c>
      <c r="F225" s="7" t="s">
        <v>839</v>
      </c>
      <c r="G225" s="7" t="s">
        <v>840</v>
      </c>
    </row>
    <row r="226" spans="1:7" ht="15">
      <c r="A226" s="7" t="s">
        <v>841</v>
      </c>
      <c r="B226" s="4" t="s">
        <v>757</v>
      </c>
      <c r="C226" s="6" t="s">
        <v>140</v>
      </c>
      <c r="D226" s="7" t="s">
        <v>842</v>
      </c>
      <c r="E226" s="7" t="s">
        <v>838</v>
      </c>
      <c r="F226" s="7" t="s">
        <v>843</v>
      </c>
      <c r="G226" s="7" t="s">
        <v>844</v>
      </c>
    </row>
    <row r="227" spans="1:7" ht="15">
      <c r="A227" s="7" t="s">
        <v>845</v>
      </c>
      <c r="B227" s="4" t="s">
        <v>757</v>
      </c>
      <c r="C227" s="6" t="s">
        <v>140</v>
      </c>
      <c r="D227" s="7" t="s">
        <v>846</v>
      </c>
      <c r="E227" s="7" t="s">
        <v>847</v>
      </c>
      <c r="F227" s="7" t="s">
        <v>848</v>
      </c>
      <c r="G227" s="7" t="s">
        <v>849</v>
      </c>
    </row>
    <row r="228" spans="1:7" ht="15">
      <c r="A228" s="7" t="s">
        <v>850</v>
      </c>
      <c r="B228" s="4" t="s">
        <v>757</v>
      </c>
      <c r="C228" s="6" t="s">
        <v>140</v>
      </c>
      <c r="D228" s="7" t="s">
        <v>851</v>
      </c>
      <c r="E228" s="7" t="s">
        <v>852</v>
      </c>
      <c r="F228" s="7" t="s">
        <v>853</v>
      </c>
      <c r="G228" s="7" t="s">
        <v>854</v>
      </c>
    </row>
    <row r="229" spans="1:7" ht="15">
      <c r="A229" s="7" t="s">
        <v>855</v>
      </c>
      <c r="B229" s="4" t="s">
        <v>757</v>
      </c>
      <c r="C229" s="6" t="s">
        <v>140</v>
      </c>
      <c r="D229" s="7" t="s">
        <v>856</v>
      </c>
      <c r="E229" s="7" t="s">
        <v>838</v>
      </c>
      <c r="F229" s="7" t="s">
        <v>839</v>
      </c>
      <c r="G229" s="7" t="s">
        <v>857</v>
      </c>
    </row>
    <row r="230" spans="1:7" ht="15">
      <c r="A230" s="7" t="s">
        <v>858</v>
      </c>
      <c r="B230" s="4" t="s">
        <v>757</v>
      </c>
      <c r="C230" s="6" t="s">
        <v>140</v>
      </c>
      <c r="D230" s="7" t="s">
        <v>859</v>
      </c>
      <c r="E230" s="7" t="s">
        <v>838</v>
      </c>
      <c r="F230" s="7" t="s">
        <v>860</v>
      </c>
      <c r="G230" s="7" t="s">
        <v>861</v>
      </c>
    </row>
    <row r="231" spans="1:7" ht="15">
      <c r="A231" s="7" t="s">
        <v>862</v>
      </c>
      <c r="B231" s="4" t="s">
        <v>757</v>
      </c>
      <c r="C231" s="6" t="s">
        <v>140</v>
      </c>
      <c r="D231" s="7" t="s">
        <v>863</v>
      </c>
      <c r="E231" s="7" t="s">
        <v>826</v>
      </c>
      <c r="F231" s="7" t="s">
        <v>827</v>
      </c>
      <c r="G231" s="7" t="s">
        <v>90</v>
      </c>
    </row>
    <row r="232" spans="1:7" ht="15">
      <c r="A232" s="7" t="s">
        <v>864</v>
      </c>
      <c r="B232" s="4" t="s">
        <v>757</v>
      </c>
      <c r="C232" s="6" t="s">
        <v>140</v>
      </c>
      <c r="D232" s="7" t="s">
        <v>865</v>
      </c>
      <c r="E232" s="7" t="s">
        <v>866</v>
      </c>
      <c r="F232" s="7" t="s">
        <v>867</v>
      </c>
      <c r="G232" s="7" t="s">
        <v>90</v>
      </c>
    </row>
    <row r="233" spans="1:7" ht="15">
      <c r="A233" s="7" t="s">
        <v>868</v>
      </c>
      <c r="B233" s="4" t="s">
        <v>757</v>
      </c>
      <c r="C233" s="6" t="s">
        <v>140</v>
      </c>
      <c r="D233" s="7" t="s">
        <v>869</v>
      </c>
      <c r="E233" s="7" t="s">
        <v>51</v>
      </c>
      <c r="F233" s="7" t="s">
        <v>51</v>
      </c>
      <c r="G233" s="7" t="s">
        <v>51</v>
      </c>
    </row>
    <row r="234" spans="1:7" ht="15">
      <c r="A234" s="7" t="s">
        <v>870</v>
      </c>
      <c r="B234" s="4" t="s">
        <v>757</v>
      </c>
      <c r="C234" s="6" t="s">
        <v>140</v>
      </c>
      <c r="D234" s="7" t="s">
        <v>871</v>
      </c>
      <c r="E234" s="7" t="s">
        <v>872</v>
      </c>
      <c r="F234" s="7" t="s">
        <v>757</v>
      </c>
      <c r="G234" s="7" t="s">
        <v>873</v>
      </c>
    </row>
    <row r="235" spans="1:7" ht="15">
      <c r="A235" s="7" t="s">
        <v>874</v>
      </c>
      <c r="B235" s="4" t="s">
        <v>757</v>
      </c>
      <c r="C235" s="6" t="s">
        <v>140</v>
      </c>
      <c r="D235" s="7" t="s">
        <v>875</v>
      </c>
      <c r="E235" s="7" t="s">
        <v>872</v>
      </c>
      <c r="F235" s="7" t="s">
        <v>757</v>
      </c>
      <c r="G235" s="7" t="s">
        <v>876</v>
      </c>
    </row>
    <row r="236" spans="1:7" ht="15">
      <c r="A236" s="7" t="s">
        <v>877</v>
      </c>
      <c r="B236" s="4" t="s">
        <v>757</v>
      </c>
      <c r="C236" s="6" t="s">
        <v>140</v>
      </c>
      <c r="D236" s="7" t="s">
        <v>878</v>
      </c>
      <c r="E236" s="7" t="s">
        <v>872</v>
      </c>
      <c r="F236" s="7" t="s">
        <v>757</v>
      </c>
      <c r="G236" s="7" t="s">
        <v>879</v>
      </c>
    </row>
    <row r="237" spans="1:7" ht="15">
      <c r="A237" s="7" t="s">
        <v>880</v>
      </c>
      <c r="B237" s="4" t="s">
        <v>757</v>
      </c>
      <c r="C237" s="6" t="s">
        <v>140</v>
      </c>
      <c r="D237" s="7" t="s">
        <v>881</v>
      </c>
      <c r="E237" s="7" t="s">
        <v>872</v>
      </c>
      <c r="F237" s="7" t="s">
        <v>757</v>
      </c>
      <c r="G237" s="7" t="s">
        <v>873</v>
      </c>
    </row>
    <row r="238" spans="1:7" ht="15">
      <c r="A238" s="7" t="s">
        <v>882</v>
      </c>
      <c r="B238" s="4" t="s">
        <v>757</v>
      </c>
      <c r="C238" s="6" t="s">
        <v>140</v>
      </c>
      <c r="D238" s="7" t="s">
        <v>883</v>
      </c>
      <c r="E238" s="7" t="s">
        <v>884</v>
      </c>
      <c r="F238" s="7" t="s">
        <v>885</v>
      </c>
      <c r="G238" s="7" t="s">
        <v>886</v>
      </c>
    </row>
    <row r="239" spans="1:7" ht="15">
      <c r="A239" s="7" t="s">
        <v>887</v>
      </c>
      <c r="B239" s="4" t="s">
        <v>757</v>
      </c>
      <c r="C239" s="6" t="s">
        <v>140</v>
      </c>
      <c r="D239" s="7" t="s">
        <v>888</v>
      </c>
      <c r="E239" s="7" t="s">
        <v>51</v>
      </c>
      <c r="F239" s="7" t="s">
        <v>51</v>
      </c>
      <c r="G239" s="7" t="s">
        <v>51</v>
      </c>
    </row>
    <row r="240" spans="1:7" ht="15">
      <c r="A240" s="7" t="s">
        <v>889</v>
      </c>
      <c r="B240" s="4" t="s">
        <v>757</v>
      </c>
      <c r="C240" s="6" t="s">
        <v>140</v>
      </c>
      <c r="D240" s="7" t="s">
        <v>890</v>
      </c>
      <c r="E240" s="7" t="s">
        <v>884</v>
      </c>
      <c r="F240" s="7" t="s">
        <v>885</v>
      </c>
      <c r="G240" s="7" t="s">
        <v>891</v>
      </c>
    </row>
    <row r="241" spans="1:7" ht="15">
      <c r="A241" s="7" t="s">
        <v>892</v>
      </c>
      <c r="B241" s="4" t="s">
        <v>757</v>
      </c>
      <c r="C241" s="6" t="s">
        <v>140</v>
      </c>
      <c r="D241" s="7" t="s">
        <v>893</v>
      </c>
      <c r="E241" s="7" t="s">
        <v>884</v>
      </c>
      <c r="F241" s="7" t="s">
        <v>885</v>
      </c>
      <c r="G241" s="7" t="s">
        <v>891</v>
      </c>
    </row>
    <row r="242" spans="1:7" ht="15">
      <c r="A242" s="7" t="s">
        <v>894</v>
      </c>
      <c r="B242" s="4" t="s">
        <v>757</v>
      </c>
      <c r="C242" s="6" t="s">
        <v>140</v>
      </c>
      <c r="D242" s="7" t="s">
        <v>895</v>
      </c>
      <c r="E242" s="7" t="s">
        <v>896</v>
      </c>
      <c r="F242" s="7" t="s">
        <v>897</v>
      </c>
      <c r="G242" s="7" t="s">
        <v>898</v>
      </c>
    </row>
    <row r="243" spans="1:7" ht="15">
      <c r="A243" s="7" t="s">
        <v>899</v>
      </c>
      <c r="B243" s="4" t="s">
        <v>757</v>
      </c>
      <c r="C243" s="6" t="s">
        <v>140</v>
      </c>
      <c r="D243" s="7" t="s">
        <v>900</v>
      </c>
      <c r="E243" s="7" t="s">
        <v>872</v>
      </c>
      <c r="F243" s="7" t="s">
        <v>757</v>
      </c>
      <c r="G243" s="7" t="s">
        <v>901</v>
      </c>
    </row>
    <row r="244" spans="1:7" ht="15">
      <c r="A244" s="7" t="s">
        <v>902</v>
      </c>
      <c r="B244" s="4" t="s">
        <v>757</v>
      </c>
      <c r="C244" s="6" t="s">
        <v>140</v>
      </c>
      <c r="D244" s="7" t="s">
        <v>903</v>
      </c>
      <c r="E244" s="7" t="s">
        <v>904</v>
      </c>
      <c r="F244" s="7" t="s">
        <v>905</v>
      </c>
      <c r="G244" s="7" t="s">
        <v>906</v>
      </c>
    </row>
    <row r="245" spans="1:7" ht="15">
      <c r="A245" s="7" t="s">
        <v>907</v>
      </c>
      <c r="B245" s="4" t="s">
        <v>757</v>
      </c>
      <c r="C245" s="6" t="s">
        <v>140</v>
      </c>
      <c r="D245" s="7" t="s">
        <v>908</v>
      </c>
      <c r="E245" s="7" t="s">
        <v>904</v>
      </c>
      <c r="F245" s="7" t="s">
        <v>905</v>
      </c>
      <c r="G245" s="7" t="s">
        <v>906</v>
      </c>
    </row>
    <row r="246" spans="1:7" ht="15">
      <c r="A246" s="7" t="s">
        <v>909</v>
      </c>
      <c r="B246" s="4" t="s">
        <v>757</v>
      </c>
      <c r="C246" s="6" t="s">
        <v>140</v>
      </c>
      <c r="D246" s="7" t="s">
        <v>910</v>
      </c>
      <c r="E246" s="7" t="s">
        <v>904</v>
      </c>
      <c r="F246" s="7" t="s">
        <v>911</v>
      </c>
      <c r="G246" s="7" t="s">
        <v>912</v>
      </c>
    </row>
    <row r="247" spans="1:7" ht="15">
      <c r="A247" s="7" t="s">
        <v>913</v>
      </c>
      <c r="B247" s="4" t="s">
        <v>757</v>
      </c>
      <c r="C247" s="6" t="s">
        <v>140</v>
      </c>
      <c r="D247" s="7" t="s">
        <v>914</v>
      </c>
      <c r="E247" s="7" t="s">
        <v>915</v>
      </c>
      <c r="F247" s="7" t="s">
        <v>916</v>
      </c>
      <c r="G247" s="7" t="s">
        <v>917</v>
      </c>
    </row>
    <row r="248" spans="1:7" ht="15">
      <c r="A248" s="7" t="s">
        <v>918</v>
      </c>
      <c r="B248" s="4" t="s">
        <v>919</v>
      </c>
      <c r="C248" s="6" t="s">
        <v>919</v>
      </c>
      <c r="D248" s="7" t="s">
        <v>920</v>
      </c>
      <c r="E248" s="7" t="s">
        <v>921</v>
      </c>
      <c r="F248" s="7" t="s">
        <v>919</v>
      </c>
      <c r="G248" s="7" t="s">
        <v>922</v>
      </c>
    </row>
    <row r="249" spans="1:7" ht="15">
      <c r="A249" s="7" t="s">
        <v>923</v>
      </c>
      <c r="B249" s="4" t="s">
        <v>919</v>
      </c>
      <c r="C249" s="6" t="s">
        <v>919</v>
      </c>
      <c r="D249" s="7" t="s">
        <v>924</v>
      </c>
      <c r="E249" s="7" t="s">
        <v>925</v>
      </c>
      <c r="F249" s="7" t="s">
        <v>919</v>
      </c>
      <c r="G249" s="7" t="s">
        <v>926</v>
      </c>
    </row>
    <row r="250" spans="1:7" ht="15">
      <c r="A250" s="7" t="s">
        <v>927</v>
      </c>
      <c r="B250" s="4" t="s">
        <v>919</v>
      </c>
      <c r="C250" s="6" t="s">
        <v>919</v>
      </c>
      <c r="D250" s="7" t="s">
        <v>928</v>
      </c>
      <c r="E250" s="7" t="s">
        <v>921</v>
      </c>
      <c r="F250" s="7" t="s">
        <v>919</v>
      </c>
      <c r="G250" s="7" t="s">
        <v>929</v>
      </c>
    </row>
    <row r="251" spans="1:7" ht="15">
      <c r="A251" s="7" t="s">
        <v>930</v>
      </c>
      <c r="B251" s="4" t="s">
        <v>919</v>
      </c>
      <c r="C251" s="6" t="s">
        <v>919</v>
      </c>
      <c r="D251" s="7" t="s">
        <v>931</v>
      </c>
      <c r="E251" s="7" t="s">
        <v>925</v>
      </c>
      <c r="F251" s="7" t="s">
        <v>919</v>
      </c>
      <c r="G251" s="7" t="s">
        <v>932</v>
      </c>
    </row>
    <row r="252" spans="1:7" ht="15">
      <c r="A252" s="7" t="s">
        <v>933</v>
      </c>
      <c r="B252" s="4" t="s">
        <v>934</v>
      </c>
      <c r="C252" s="6" t="s">
        <v>935</v>
      </c>
      <c r="D252" s="7" t="s">
        <v>936</v>
      </c>
      <c r="E252" s="7" t="s">
        <v>51</v>
      </c>
      <c r="F252" s="7" t="s">
        <v>51</v>
      </c>
      <c r="G252" s="7" t="s">
        <v>51</v>
      </c>
    </row>
    <row r="253" spans="1:7" ht="15">
      <c r="A253" s="7" t="s">
        <v>937</v>
      </c>
      <c r="B253" s="4" t="s">
        <v>919</v>
      </c>
      <c r="C253" s="6" t="s">
        <v>919</v>
      </c>
      <c r="D253" s="7" t="s">
        <v>938</v>
      </c>
      <c r="E253" s="7" t="s">
        <v>939</v>
      </c>
      <c r="F253" s="7" t="s">
        <v>919</v>
      </c>
      <c r="G253" s="7" t="s">
        <v>940</v>
      </c>
    </row>
    <row r="254" spans="1:7" ht="15">
      <c r="A254" s="7" t="s">
        <v>941</v>
      </c>
      <c r="B254" s="4" t="s">
        <v>919</v>
      </c>
      <c r="C254" s="6" t="s">
        <v>919</v>
      </c>
      <c r="D254" s="7" t="s">
        <v>942</v>
      </c>
      <c r="E254" s="7" t="s">
        <v>925</v>
      </c>
      <c r="F254" s="7" t="s">
        <v>919</v>
      </c>
      <c r="G254" s="7" t="s">
        <v>943</v>
      </c>
    </row>
    <row r="255" spans="1:7" ht="15">
      <c r="A255" s="7" t="s">
        <v>944</v>
      </c>
      <c r="B255" s="4" t="s">
        <v>945</v>
      </c>
      <c r="C255" s="6" t="s">
        <v>946</v>
      </c>
      <c r="D255" s="7" t="s">
        <v>947</v>
      </c>
      <c r="E255" s="7" t="s">
        <v>948</v>
      </c>
      <c r="F255" s="7" t="s">
        <v>949</v>
      </c>
      <c r="G255" s="7" t="s">
        <v>950</v>
      </c>
    </row>
    <row r="256" spans="1:7" ht="15">
      <c r="A256" s="7" t="s">
        <v>951</v>
      </c>
      <c r="B256" s="4" t="s">
        <v>919</v>
      </c>
      <c r="C256" s="6" t="s">
        <v>919</v>
      </c>
      <c r="D256" s="7" t="s">
        <v>952</v>
      </c>
      <c r="E256" s="7" t="s">
        <v>51</v>
      </c>
      <c r="F256" s="7" t="s">
        <v>51</v>
      </c>
      <c r="G256" s="7" t="s">
        <v>51</v>
      </c>
    </row>
    <row r="257" spans="1:7" ht="15">
      <c r="A257" s="7" t="s">
        <v>953</v>
      </c>
      <c r="B257" s="4" t="s">
        <v>954</v>
      </c>
      <c r="C257" s="6" t="s">
        <v>919</v>
      </c>
      <c r="D257" s="7" t="s">
        <v>955</v>
      </c>
      <c r="E257" s="7" t="s">
        <v>956</v>
      </c>
      <c r="F257" s="7" t="s">
        <v>957</v>
      </c>
      <c r="G257" s="7" t="s">
        <v>958</v>
      </c>
    </row>
    <row r="258" spans="1:7" ht="15">
      <c r="A258" s="7" t="s">
        <v>959</v>
      </c>
      <c r="B258" s="4" t="s">
        <v>954</v>
      </c>
      <c r="C258" s="6" t="s">
        <v>919</v>
      </c>
      <c r="D258" s="7" t="s">
        <v>960</v>
      </c>
      <c r="E258" s="7" t="s">
        <v>961</v>
      </c>
      <c r="F258" s="7" t="s">
        <v>962</v>
      </c>
      <c r="G258" s="7" t="s">
        <v>963</v>
      </c>
    </row>
    <row r="259" spans="1:7" ht="15">
      <c r="A259" s="7" t="s">
        <v>964</v>
      </c>
      <c r="B259" s="4" t="s">
        <v>965</v>
      </c>
      <c r="C259" s="6" t="s">
        <v>34</v>
      </c>
      <c r="D259" s="7" t="s">
        <v>966</v>
      </c>
      <c r="E259" s="7" t="s">
        <v>967</v>
      </c>
      <c r="F259" s="7" t="s">
        <v>965</v>
      </c>
      <c r="G259" s="7" t="s">
        <v>968</v>
      </c>
    </row>
    <row r="260" spans="1:7" ht="15">
      <c r="A260" s="7" t="s">
        <v>969</v>
      </c>
      <c r="B260" s="4" t="s">
        <v>919</v>
      </c>
      <c r="C260" s="6" t="s">
        <v>919</v>
      </c>
      <c r="D260" s="7" t="s">
        <v>970</v>
      </c>
      <c r="E260" s="7" t="s">
        <v>971</v>
      </c>
      <c r="F260" s="7" t="s">
        <v>972</v>
      </c>
      <c r="G260" s="7" t="s">
        <v>90</v>
      </c>
    </row>
    <row r="261" spans="1:7" ht="15">
      <c r="A261" s="7" t="s">
        <v>973</v>
      </c>
      <c r="B261" s="4" t="s">
        <v>919</v>
      </c>
      <c r="C261" s="6" t="s">
        <v>919</v>
      </c>
      <c r="D261" s="7" t="s">
        <v>974</v>
      </c>
      <c r="E261" s="7" t="s">
        <v>975</v>
      </c>
      <c r="F261" s="7" t="s">
        <v>976</v>
      </c>
      <c r="G261" s="7" t="s">
        <v>977</v>
      </c>
    </row>
    <row r="262" spans="1:7" ht="15">
      <c r="A262" s="7" t="s">
        <v>978</v>
      </c>
      <c r="B262" s="4" t="s">
        <v>919</v>
      </c>
      <c r="C262" s="6" t="s">
        <v>919</v>
      </c>
      <c r="D262" s="7" t="s">
        <v>979</v>
      </c>
      <c r="E262" s="7" t="s">
        <v>51</v>
      </c>
      <c r="F262" s="7" t="s">
        <v>51</v>
      </c>
      <c r="G262" s="7" t="s">
        <v>51</v>
      </c>
    </row>
    <row r="263" spans="1:7" ht="15">
      <c r="A263" s="7" t="s">
        <v>980</v>
      </c>
      <c r="B263" s="4" t="s">
        <v>919</v>
      </c>
      <c r="C263" s="6" t="s">
        <v>919</v>
      </c>
      <c r="D263" s="7" t="s">
        <v>981</v>
      </c>
      <c r="E263" s="7" t="s">
        <v>982</v>
      </c>
      <c r="F263" s="7" t="s">
        <v>983</v>
      </c>
      <c r="G263" s="7" t="s">
        <v>90</v>
      </c>
    </row>
    <row r="264" spans="1:7" ht="15">
      <c r="A264" s="7" t="s">
        <v>984</v>
      </c>
      <c r="B264" s="4" t="s">
        <v>919</v>
      </c>
      <c r="C264" s="6" t="s">
        <v>919</v>
      </c>
      <c r="D264" s="7" t="s">
        <v>985</v>
      </c>
      <c r="E264" s="7" t="s">
        <v>986</v>
      </c>
      <c r="F264" s="7" t="s">
        <v>987</v>
      </c>
      <c r="G264" s="7" t="s">
        <v>988</v>
      </c>
    </row>
    <row r="265" spans="1:7" ht="15">
      <c r="A265" s="7" t="s">
        <v>989</v>
      </c>
      <c r="B265" s="4" t="s">
        <v>919</v>
      </c>
      <c r="C265" s="6" t="s">
        <v>919</v>
      </c>
      <c r="D265" s="7" t="s">
        <v>990</v>
      </c>
      <c r="E265" s="7" t="s">
        <v>991</v>
      </c>
      <c r="F265" s="7" t="s">
        <v>987</v>
      </c>
      <c r="G265" s="7" t="s">
        <v>992</v>
      </c>
    </row>
    <row r="266" spans="1:7" ht="15">
      <c r="A266" s="7" t="s">
        <v>993</v>
      </c>
      <c r="B266" s="4" t="s">
        <v>919</v>
      </c>
      <c r="C266" s="6" t="s">
        <v>919</v>
      </c>
      <c r="D266" s="7" t="s">
        <v>994</v>
      </c>
      <c r="E266" s="7" t="s">
        <v>991</v>
      </c>
      <c r="F266" s="7" t="s">
        <v>987</v>
      </c>
      <c r="G266" s="7" t="s">
        <v>992</v>
      </c>
    </row>
    <row r="267" spans="1:7" ht="15">
      <c r="A267" s="7" t="s">
        <v>995</v>
      </c>
      <c r="B267" s="4" t="s">
        <v>919</v>
      </c>
      <c r="C267" s="6" t="s">
        <v>919</v>
      </c>
      <c r="D267" s="7" t="s">
        <v>996</v>
      </c>
      <c r="E267" s="7" t="s">
        <v>991</v>
      </c>
      <c r="F267" s="7" t="s">
        <v>987</v>
      </c>
      <c r="G267" s="7" t="s">
        <v>90</v>
      </c>
    </row>
    <row r="268" spans="1:7" ht="15">
      <c r="A268" s="7" t="s">
        <v>997</v>
      </c>
      <c r="B268" s="4" t="s">
        <v>919</v>
      </c>
      <c r="C268" s="6" t="s">
        <v>919</v>
      </c>
      <c r="D268" s="7" t="s">
        <v>998</v>
      </c>
      <c r="E268" s="7" t="s">
        <v>51</v>
      </c>
      <c r="F268" s="7" t="s">
        <v>51</v>
      </c>
      <c r="G268" s="7" t="s">
        <v>51</v>
      </c>
    </row>
    <row r="269" spans="1:7" ht="15">
      <c r="A269" s="7" t="s">
        <v>999</v>
      </c>
      <c r="B269" s="4" t="s">
        <v>919</v>
      </c>
      <c r="C269" s="6" t="s">
        <v>919</v>
      </c>
      <c r="D269" s="7" t="s">
        <v>1000</v>
      </c>
      <c r="E269" s="7" t="s">
        <v>986</v>
      </c>
      <c r="F269" s="7" t="s">
        <v>987</v>
      </c>
      <c r="G269" s="7" t="s">
        <v>90</v>
      </c>
    </row>
    <row r="270" spans="1:7" ht="15">
      <c r="A270" s="7" t="s">
        <v>1001</v>
      </c>
      <c r="B270" s="4" t="s">
        <v>919</v>
      </c>
      <c r="C270" s="6" t="s">
        <v>919</v>
      </c>
      <c r="D270" s="7" t="s">
        <v>1002</v>
      </c>
      <c r="E270" s="7" t="s">
        <v>986</v>
      </c>
      <c r="F270" s="7" t="s">
        <v>987</v>
      </c>
      <c r="G270" s="7" t="s">
        <v>90</v>
      </c>
    </row>
    <row r="271" spans="1:7" ht="15">
      <c r="A271" s="7" t="s">
        <v>1003</v>
      </c>
      <c r="B271" s="4" t="s">
        <v>1004</v>
      </c>
      <c r="C271" s="6" t="s">
        <v>919</v>
      </c>
      <c r="D271" s="7" t="s">
        <v>1005</v>
      </c>
      <c r="E271" s="7" t="s">
        <v>1006</v>
      </c>
      <c r="F271" s="7" t="s">
        <v>1004</v>
      </c>
      <c r="G271" s="7" t="s">
        <v>1007</v>
      </c>
    </row>
    <row r="272" spans="1:7" ht="15">
      <c r="A272" s="7" t="s">
        <v>1008</v>
      </c>
      <c r="B272" s="4" t="s">
        <v>1004</v>
      </c>
      <c r="C272" s="6" t="s">
        <v>919</v>
      </c>
      <c r="D272" s="7" t="s">
        <v>1009</v>
      </c>
      <c r="E272" s="7" t="s">
        <v>1006</v>
      </c>
      <c r="F272" s="7" t="s">
        <v>1004</v>
      </c>
      <c r="G272" s="7" t="s">
        <v>1010</v>
      </c>
    </row>
    <row r="273" spans="1:7" ht="15">
      <c r="A273" s="7" t="s">
        <v>1011</v>
      </c>
      <c r="B273" s="4" t="s">
        <v>1004</v>
      </c>
      <c r="C273" s="6" t="s">
        <v>919</v>
      </c>
      <c r="D273" s="7" t="s">
        <v>1012</v>
      </c>
      <c r="E273" s="7" t="s">
        <v>1006</v>
      </c>
      <c r="F273" s="7" t="s">
        <v>1004</v>
      </c>
      <c r="G273" s="7" t="s">
        <v>1013</v>
      </c>
    </row>
    <row r="274" spans="1:7" ht="15">
      <c r="A274" s="7" t="s">
        <v>1014</v>
      </c>
      <c r="B274" s="4" t="s">
        <v>1004</v>
      </c>
      <c r="C274" s="6" t="s">
        <v>919</v>
      </c>
      <c r="D274" s="7" t="s">
        <v>1015</v>
      </c>
      <c r="E274" s="7" t="s">
        <v>1006</v>
      </c>
      <c r="F274" s="7" t="s">
        <v>1004</v>
      </c>
      <c r="G274" s="7" t="s">
        <v>90</v>
      </c>
    </row>
    <row r="275" spans="1:7" ht="15">
      <c r="A275" s="7" t="s">
        <v>1016</v>
      </c>
      <c r="B275" s="4" t="s">
        <v>1004</v>
      </c>
      <c r="C275" s="6" t="s">
        <v>919</v>
      </c>
      <c r="D275" s="7" t="s">
        <v>1017</v>
      </c>
      <c r="E275" s="7" t="s">
        <v>1006</v>
      </c>
      <c r="F275" s="7" t="s">
        <v>1004</v>
      </c>
      <c r="G275" s="7" t="s">
        <v>90</v>
      </c>
    </row>
    <row r="276" spans="1:7" ht="15">
      <c r="A276" s="7" t="s">
        <v>1018</v>
      </c>
      <c r="B276" s="4" t="s">
        <v>1004</v>
      </c>
      <c r="C276" s="6" t="s">
        <v>919</v>
      </c>
      <c r="D276" s="7" t="s">
        <v>1019</v>
      </c>
      <c r="E276" s="7" t="s">
        <v>1020</v>
      </c>
      <c r="F276" s="7" t="s">
        <v>1021</v>
      </c>
      <c r="G276" s="7" t="s">
        <v>1022</v>
      </c>
    </row>
    <row r="277" spans="1:7" ht="15">
      <c r="A277" s="7" t="s">
        <v>1023</v>
      </c>
      <c r="B277" s="4" t="s">
        <v>1004</v>
      </c>
      <c r="C277" s="6" t="s">
        <v>919</v>
      </c>
      <c r="D277" s="7" t="s">
        <v>1024</v>
      </c>
      <c r="E277" s="7" t="s">
        <v>1020</v>
      </c>
      <c r="F277" s="7" t="s">
        <v>1021</v>
      </c>
      <c r="G277" s="7" t="s">
        <v>1025</v>
      </c>
    </row>
    <row r="278" spans="1:7" ht="15">
      <c r="A278" s="7" t="s">
        <v>1026</v>
      </c>
      <c r="B278" s="4" t="s">
        <v>1004</v>
      </c>
      <c r="C278" s="6" t="s">
        <v>919</v>
      </c>
      <c r="D278" s="7" t="s">
        <v>1027</v>
      </c>
      <c r="E278" s="7" t="s">
        <v>1028</v>
      </c>
      <c r="F278" s="7" t="s">
        <v>1029</v>
      </c>
      <c r="G278" s="7" t="s">
        <v>1030</v>
      </c>
    </row>
    <row r="279" spans="1:7" ht="15">
      <c r="A279" s="7" t="s">
        <v>1031</v>
      </c>
      <c r="B279" s="4" t="s">
        <v>1004</v>
      </c>
      <c r="C279" s="6" t="s">
        <v>919</v>
      </c>
      <c r="D279" s="7" t="s">
        <v>1032</v>
      </c>
      <c r="E279" s="7" t="s">
        <v>1020</v>
      </c>
      <c r="F279" s="7" t="s">
        <v>1021</v>
      </c>
      <c r="G279" s="7" t="s">
        <v>1033</v>
      </c>
    </row>
    <row r="280" spans="1:7" ht="15">
      <c r="A280" s="7" t="s">
        <v>1034</v>
      </c>
      <c r="B280" s="4" t="s">
        <v>1004</v>
      </c>
      <c r="C280" s="6" t="s">
        <v>919</v>
      </c>
      <c r="D280" s="7" t="s">
        <v>1035</v>
      </c>
      <c r="E280" s="7" t="s">
        <v>1020</v>
      </c>
      <c r="F280" s="7" t="s">
        <v>1021</v>
      </c>
      <c r="G280" s="7" t="s">
        <v>1036</v>
      </c>
    </row>
    <row r="281" spans="1:7" ht="15">
      <c r="A281" s="7" t="s">
        <v>1037</v>
      </c>
      <c r="B281" s="4" t="s">
        <v>1004</v>
      </c>
      <c r="C281" s="6" t="s">
        <v>919</v>
      </c>
      <c r="D281" s="7" t="s">
        <v>1038</v>
      </c>
      <c r="E281" s="7" t="s">
        <v>1039</v>
      </c>
      <c r="F281" s="7" t="s">
        <v>1040</v>
      </c>
      <c r="G281" s="7" t="s">
        <v>90</v>
      </c>
    </row>
    <row r="282" spans="1:7" ht="15">
      <c r="A282" s="7" t="s">
        <v>1041</v>
      </c>
      <c r="B282" s="4" t="s">
        <v>1004</v>
      </c>
      <c r="C282" s="6" t="s">
        <v>919</v>
      </c>
      <c r="D282" s="7" t="s">
        <v>1042</v>
      </c>
      <c r="E282" s="7" t="s">
        <v>1043</v>
      </c>
      <c r="F282" s="7" t="s">
        <v>1044</v>
      </c>
      <c r="G282" s="7" t="s">
        <v>90</v>
      </c>
    </row>
    <row r="283" spans="1:7" ht="15">
      <c r="A283" s="7" t="s">
        <v>1045</v>
      </c>
      <c r="B283" s="4" t="s">
        <v>1004</v>
      </c>
      <c r="C283" s="6" t="s">
        <v>919</v>
      </c>
      <c r="D283" s="7" t="s">
        <v>1046</v>
      </c>
      <c r="E283" s="7" t="s">
        <v>1043</v>
      </c>
      <c r="F283" s="7" t="s">
        <v>1044</v>
      </c>
      <c r="G283" s="7" t="s">
        <v>1047</v>
      </c>
    </row>
    <row r="284" spans="1:7" ht="15">
      <c r="A284" s="7" t="s">
        <v>1048</v>
      </c>
      <c r="B284" s="4" t="s">
        <v>1004</v>
      </c>
      <c r="C284" s="6" t="s">
        <v>919</v>
      </c>
      <c r="D284" s="7" t="s">
        <v>1049</v>
      </c>
      <c r="E284" s="7" t="s">
        <v>51</v>
      </c>
      <c r="F284" s="7" t="s">
        <v>51</v>
      </c>
      <c r="G284" s="7" t="s">
        <v>51</v>
      </c>
    </row>
    <row r="285" spans="1:7" ht="15">
      <c r="A285" s="7" t="s">
        <v>1050</v>
      </c>
      <c r="B285" s="4" t="s">
        <v>1004</v>
      </c>
      <c r="C285" s="6" t="s">
        <v>919</v>
      </c>
      <c r="D285" s="7" t="s">
        <v>1051</v>
      </c>
      <c r="E285" s="7" t="s">
        <v>1052</v>
      </c>
      <c r="F285" s="7" t="s">
        <v>1053</v>
      </c>
      <c r="G285" s="7" t="s">
        <v>90</v>
      </c>
    </row>
    <row r="286" spans="1:7" ht="15">
      <c r="A286" s="7" t="s">
        <v>1054</v>
      </c>
      <c r="B286" s="4" t="s">
        <v>1004</v>
      </c>
      <c r="C286" s="6" t="s">
        <v>919</v>
      </c>
      <c r="D286" s="7" t="s">
        <v>1055</v>
      </c>
      <c r="E286" s="7" t="s">
        <v>1020</v>
      </c>
      <c r="F286" s="7" t="s">
        <v>1021</v>
      </c>
      <c r="G286" s="7" t="s">
        <v>1056</v>
      </c>
    </row>
    <row r="287" spans="1:7" ht="15">
      <c r="A287" s="7" t="s">
        <v>1057</v>
      </c>
      <c r="B287" s="4" t="s">
        <v>1004</v>
      </c>
      <c r="C287" s="6" t="s">
        <v>919</v>
      </c>
      <c r="D287" s="7" t="s">
        <v>1058</v>
      </c>
      <c r="E287" s="7" t="s">
        <v>1020</v>
      </c>
      <c r="F287" s="7" t="s">
        <v>1021</v>
      </c>
      <c r="G287" s="7" t="s">
        <v>1059</v>
      </c>
    </row>
    <row r="288" spans="1:7" ht="15">
      <c r="A288" s="7" t="s">
        <v>1060</v>
      </c>
      <c r="B288" s="4" t="s">
        <v>1004</v>
      </c>
      <c r="C288" s="6" t="s">
        <v>919</v>
      </c>
      <c r="D288" s="7" t="s">
        <v>1061</v>
      </c>
      <c r="E288" s="7" t="s">
        <v>1062</v>
      </c>
      <c r="F288" s="7" t="s">
        <v>1063</v>
      </c>
      <c r="G288" s="7" t="s">
        <v>1064</v>
      </c>
    </row>
    <row r="289" spans="1:7" ht="15">
      <c r="A289" s="7" t="s">
        <v>1065</v>
      </c>
      <c r="B289" s="4" t="s">
        <v>1004</v>
      </c>
      <c r="C289" s="6" t="s">
        <v>919</v>
      </c>
      <c r="D289" s="7" t="s">
        <v>1066</v>
      </c>
      <c r="E289" s="7" t="s">
        <v>1067</v>
      </c>
      <c r="F289" s="7" t="s">
        <v>1068</v>
      </c>
      <c r="G289" s="7" t="s">
        <v>90</v>
      </c>
    </row>
    <row r="290" spans="1:7" ht="15">
      <c r="A290" s="7" t="s">
        <v>1069</v>
      </c>
      <c r="B290" s="4" t="s">
        <v>1004</v>
      </c>
      <c r="C290" s="6" t="s">
        <v>919</v>
      </c>
      <c r="D290" s="7" t="s">
        <v>1070</v>
      </c>
      <c r="E290" s="7" t="s">
        <v>1052</v>
      </c>
      <c r="F290" s="7" t="s">
        <v>1053</v>
      </c>
      <c r="G290" s="7" t="s">
        <v>90</v>
      </c>
    </row>
    <row r="291" spans="1:7" ht="15">
      <c r="A291" s="7" t="s">
        <v>1071</v>
      </c>
      <c r="B291" s="4" t="s">
        <v>1004</v>
      </c>
      <c r="C291" s="6" t="s">
        <v>919</v>
      </c>
      <c r="D291" s="7" t="s">
        <v>1072</v>
      </c>
      <c r="E291" s="7" t="s">
        <v>1073</v>
      </c>
      <c r="F291" s="7" t="s">
        <v>1074</v>
      </c>
      <c r="G291" s="7" t="s">
        <v>90</v>
      </c>
    </row>
    <row r="292" spans="1:7" ht="15">
      <c r="A292" s="7" t="s">
        <v>1075</v>
      </c>
      <c r="B292" s="4" t="s">
        <v>1004</v>
      </c>
      <c r="C292" s="6" t="s">
        <v>919</v>
      </c>
      <c r="D292" s="7" t="s">
        <v>1076</v>
      </c>
      <c r="E292" s="7" t="s">
        <v>1077</v>
      </c>
      <c r="F292" s="7" t="s">
        <v>1078</v>
      </c>
      <c r="G292" s="7" t="s">
        <v>1079</v>
      </c>
    </row>
    <row r="293" spans="1:7" ht="15">
      <c r="A293" s="7" t="s">
        <v>1080</v>
      </c>
      <c r="B293" s="4" t="s">
        <v>1004</v>
      </c>
      <c r="C293" s="6" t="s">
        <v>919</v>
      </c>
      <c r="D293" s="7" t="s">
        <v>1081</v>
      </c>
      <c r="E293" s="7" t="s">
        <v>1077</v>
      </c>
      <c r="F293" s="7" t="s">
        <v>1078</v>
      </c>
      <c r="G293" s="7" t="s">
        <v>1082</v>
      </c>
    </row>
    <row r="294" spans="1:7" ht="15">
      <c r="A294" s="7" t="s">
        <v>1083</v>
      </c>
      <c r="B294" s="4" t="s">
        <v>1004</v>
      </c>
      <c r="C294" s="6" t="s">
        <v>919</v>
      </c>
      <c r="D294" s="7" t="s">
        <v>1084</v>
      </c>
      <c r="E294" s="7" t="s">
        <v>1039</v>
      </c>
      <c r="F294" s="7" t="s">
        <v>1040</v>
      </c>
      <c r="G294" s="7" t="s">
        <v>1085</v>
      </c>
    </row>
    <row r="295" spans="1:7" ht="15">
      <c r="A295" s="7" t="s">
        <v>1086</v>
      </c>
      <c r="B295" s="4" t="s">
        <v>1004</v>
      </c>
      <c r="C295" s="6" t="s">
        <v>919</v>
      </c>
      <c r="D295" s="7" t="s">
        <v>1087</v>
      </c>
      <c r="E295" s="7" t="s">
        <v>1077</v>
      </c>
      <c r="F295" s="7" t="s">
        <v>1078</v>
      </c>
      <c r="G295" s="7" t="s">
        <v>90</v>
      </c>
    </row>
    <row r="296" spans="1:7" ht="15">
      <c r="A296" s="7" t="s">
        <v>1088</v>
      </c>
      <c r="B296" s="4" t="s">
        <v>1004</v>
      </c>
      <c r="C296" s="6" t="s">
        <v>919</v>
      </c>
      <c r="D296" s="7" t="s">
        <v>1089</v>
      </c>
      <c r="E296" s="7" t="s">
        <v>1077</v>
      </c>
      <c r="F296" s="7" t="s">
        <v>1078</v>
      </c>
      <c r="G296" s="7" t="s">
        <v>1090</v>
      </c>
    </row>
    <row r="297" spans="1:7" ht="15">
      <c r="A297" s="7" t="s">
        <v>1091</v>
      </c>
      <c r="B297" s="4" t="s">
        <v>1004</v>
      </c>
      <c r="C297" s="6" t="s">
        <v>919</v>
      </c>
      <c r="D297" s="7" t="s">
        <v>1092</v>
      </c>
      <c r="E297" s="7" t="s">
        <v>51</v>
      </c>
      <c r="F297" s="7" t="s">
        <v>51</v>
      </c>
      <c r="G297" s="7" t="s">
        <v>51</v>
      </c>
    </row>
    <row r="298" spans="1:7" ht="15">
      <c r="A298" s="7" t="s">
        <v>1093</v>
      </c>
      <c r="B298" s="4" t="s">
        <v>1004</v>
      </c>
      <c r="C298" s="6" t="s">
        <v>919</v>
      </c>
      <c r="D298" s="7" t="s">
        <v>1094</v>
      </c>
      <c r="E298" s="7" t="s">
        <v>1095</v>
      </c>
      <c r="F298" s="7" t="s">
        <v>1096</v>
      </c>
      <c r="G298" s="7" t="s">
        <v>1097</v>
      </c>
    </row>
    <row r="299" spans="1:7" ht="15">
      <c r="A299" s="7" t="s">
        <v>1098</v>
      </c>
      <c r="B299" s="4" t="s">
        <v>1004</v>
      </c>
      <c r="C299" s="6" t="s">
        <v>919</v>
      </c>
      <c r="D299" s="7" t="s">
        <v>1099</v>
      </c>
      <c r="E299" s="7" t="s">
        <v>1039</v>
      </c>
      <c r="F299" s="7" t="s">
        <v>1040</v>
      </c>
      <c r="G299" s="7" t="s">
        <v>90</v>
      </c>
    </row>
    <row r="300" spans="1:7" ht="15">
      <c r="A300" s="7" t="s">
        <v>1100</v>
      </c>
      <c r="B300" s="4" t="s">
        <v>1004</v>
      </c>
      <c r="C300" s="6" t="s">
        <v>919</v>
      </c>
      <c r="D300" s="7" t="s">
        <v>1101</v>
      </c>
      <c r="E300" s="7" t="s">
        <v>1102</v>
      </c>
      <c r="F300" s="7" t="s">
        <v>1103</v>
      </c>
      <c r="G300" s="7" t="s">
        <v>1104</v>
      </c>
    </row>
    <row r="301" spans="1:7" ht="15">
      <c r="A301" s="7" t="s">
        <v>1105</v>
      </c>
      <c r="B301" s="4" t="s">
        <v>1004</v>
      </c>
      <c r="C301" s="6" t="s">
        <v>919</v>
      </c>
      <c r="D301" s="7" t="s">
        <v>1106</v>
      </c>
      <c r="E301" s="7" t="s">
        <v>1102</v>
      </c>
      <c r="F301" s="7" t="s">
        <v>1103</v>
      </c>
      <c r="G301" s="7" t="s">
        <v>90</v>
      </c>
    </row>
    <row r="302" spans="1:7" ht="15">
      <c r="A302" s="7" t="s">
        <v>1107</v>
      </c>
      <c r="B302" s="4" t="s">
        <v>1004</v>
      </c>
      <c r="C302" s="6" t="s">
        <v>919</v>
      </c>
      <c r="D302" s="7" t="s">
        <v>1108</v>
      </c>
      <c r="E302" s="7" t="s">
        <v>1102</v>
      </c>
      <c r="F302" s="7" t="s">
        <v>1103</v>
      </c>
      <c r="G302" s="7" t="s">
        <v>90</v>
      </c>
    </row>
    <row r="303" spans="1:7" ht="15">
      <c r="A303" s="7" t="s">
        <v>1109</v>
      </c>
      <c r="B303" s="4" t="s">
        <v>1004</v>
      </c>
      <c r="C303" s="6" t="s">
        <v>919</v>
      </c>
      <c r="D303" s="7" t="s">
        <v>1110</v>
      </c>
      <c r="E303" s="7" t="s">
        <v>1102</v>
      </c>
      <c r="F303" s="7" t="s">
        <v>1103</v>
      </c>
      <c r="G303" s="7" t="s">
        <v>1111</v>
      </c>
    </row>
    <row r="304" spans="1:7" ht="15">
      <c r="A304" s="7" t="s">
        <v>1112</v>
      </c>
      <c r="B304" s="4" t="s">
        <v>1004</v>
      </c>
      <c r="C304" s="6" t="s">
        <v>919</v>
      </c>
      <c r="D304" s="7" t="s">
        <v>1113</v>
      </c>
      <c r="E304" s="7" t="s">
        <v>1102</v>
      </c>
      <c r="F304" s="7" t="s">
        <v>1103</v>
      </c>
      <c r="G304" s="7" t="s">
        <v>90</v>
      </c>
    </row>
    <row r="305" spans="1:7" ht="15">
      <c r="A305" s="7" t="s">
        <v>1114</v>
      </c>
      <c r="B305" s="4" t="s">
        <v>206</v>
      </c>
      <c r="C305" s="6" t="s">
        <v>919</v>
      </c>
      <c r="D305" s="7" t="s">
        <v>1115</v>
      </c>
      <c r="E305" s="7" t="s">
        <v>1116</v>
      </c>
      <c r="F305" s="7" t="s">
        <v>1117</v>
      </c>
      <c r="G305" s="7" t="s">
        <v>1118</v>
      </c>
    </row>
    <row r="306" spans="1:7" ht="15">
      <c r="A306" s="7" t="s">
        <v>1119</v>
      </c>
      <c r="B306" s="4" t="s">
        <v>206</v>
      </c>
      <c r="C306" s="6" t="s">
        <v>919</v>
      </c>
      <c r="D306" s="7" t="s">
        <v>1120</v>
      </c>
      <c r="E306" s="7" t="s">
        <v>1121</v>
      </c>
      <c r="F306" s="7" t="s">
        <v>1117</v>
      </c>
      <c r="G306" s="7" t="s">
        <v>1122</v>
      </c>
    </row>
    <row r="307" spans="1:7" ht="15">
      <c r="A307" s="7" t="s">
        <v>1123</v>
      </c>
      <c r="B307" s="4" t="s">
        <v>206</v>
      </c>
      <c r="C307" s="6" t="s">
        <v>919</v>
      </c>
      <c r="D307" s="7" t="s">
        <v>1124</v>
      </c>
      <c r="E307" s="7" t="s">
        <v>1125</v>
      </c>
      <c r="F307" s="7" t="s">
        <v>1126</v>
      </c>
      <c r="G307" s="7" t="s">
        <v>1127</v>
      </c>
    </row>
    <row r="308" spans="1:7" ht="15">
      <c r="A308" s="7" t="s">
        <v>1128</v>
      </c>
      <c r="B308" s="4" t="s">
        <v>206</v>
      </c>
      <c r="C308" s="6" t="s">
        <v>919</v>
      </c>
      <c r="D308" s="7" t="s">
        <v>1129</v>
      </c>
      <c r="E308" s="7" t="s">
        <v>1130</v>
      </c>
      <c r="F308" s="7" t="s">
        <v>1131</v>
      </c>
      <c r="G308" s="7" t="s">
        <v>1132</v>
      </c>
    </row>
    <row r="309" spans="1:7" ht="15">
      <c r="A309" s="7" t="s">
        <v>1133</v>
      </c>
      <c r="B309" s="4" t="s">
        <v>206</v>
      </c>
      <c r="C309" s="6" t="s">
        <v>919</v>
      </c>
      <c r="D309" s="7" t="s">
        <v>1134</v>
      </c>
      <c r="E309" s="7" t="s">
        <v>51</v>
      </c>
      <c r="F309" s="7" t="s">
        <v>51</v>
      </c>
      <c r="G309" s="7" t="s">
        <v>51</v>
      </c>
    </row>
    <row r="310" spans="1:7" ht="15">
      <c r="A310" s="7" t="s">
        <v>1135</v>
      </c>
      <c r="B310" s="4" t="s">
        <v>206</v>
      </c>
      <c r="C310" s="6" t="s">
        <v>919</v>
      </c>
      <c r="D310" s="7" t="s">
        <v>1136</v>
      </c>
      <c r="E310" s="7" t="s">
        <v>1137</v>
      </c>
      <c r="F310" s="7" t="s">
        <v>1138</v>
      </c>
      <c r="G310" s="7" t="s">
        <v>1139</v>
      </c>
    </row>
    <row r="311" spans="1:7" ht="15">
      <c r="A311" s="7" t="s">
        <v>1140</v>
      </c>
      <c r="B311" s="4" t="s">
        <v>206</v>
      </c>
      <c r="C311" s="6" t="s">
        <v>919</v>
      </c>
      <c r="D311" s="7" t="s">
        <v>1141</v>
      </c>
      <c r="E311" s="7" t="s">
        <v>1142</v>
      </c>
      <c r="F311" s="7" t="s">
        <v>1143</v>
      </c>
      <c r="G311" s="7" t="s">
        <v>1144</v>
      </c>
    </row>
    <row r="312" spans="1:7" ht="15">
      <c r="A312" s="7" t="s">
        <v>1145</v>
      </c>
      <c r="B312" s="4" t="s">
        <v>206</v>
      </c>
      <c r="C312" s="6" t="s">
        <v>919</v>
      </c>
      <c r="D312" s="7" t="s">
        <v>1146</v>
      </c>
      <c r="E312" s="7" t="s">
        <v>1147</v>
      </c>
      <c r="F312" s="7" t="s">
        <v>1148</v>
      </c>
      <c r="G312" s="7" t="s">
        <v>1149</v>
      </c>
    </row>
    <row r="313" spans="1:7" ht="15">
      <c r="A313" s="7" t="s">
        <v>1150</v>
      </c>
      <c r="B313" s="4" t="s">
        <v>206</v>
      </c>
      <c r="C313" s="6" t="s">
        <v>919</v>
      </c>
      <c r="D313" s="7" t="s">
        <v>1151</v>
      </c>
      <c r="E313" s="7" t="s">
        <v>1152</v>
      </c>
      <c r="F313" s="7" t="s">
        <v>1153</v>
      </c>
      <c r="G313" s="7" t="s">
        <v>1154</v>
      </c>
    </row>
    <row r="314" spans="1:7" ht="15">
      <c r="A314" s="7" t="s">
        <v>1155</v>
      </c>
      <c r="B314" s="4" t="s">
        <v>206</v>
      </c>
      <c r="C314" s="6" t="s">
        <v>919</v>
      </c>
      <c r="D314" s="7" t="s">
        <v>1156</v>
      </c>
      <c r="E314" s="7" t="s">
        <v>1142</v>
      </c>
      <c r="F314" s="7" t="s">
        <v>1143</v>
      </c>
      <c r="G314" s="7" t="s">
        <v>1157</v>
      </c>
    </row>
    <row r="315" spans="1:7" ht="15">
      <c r="A315" s="7" t="s">
        <v>1158</v>
      </c>
      <c r="B315" s="4" t="s">
        <v>206</v>
      </c>
      <c r="C315" s="6" t="s">
        <v>919</v>
      </c>
      <c r="D315" s="7" t="s">
        <v>1159</v>
      </c>
      <c r="E315" s="7" t="s">
        <v>51</v>
      </c>
      <c r="F315" s="7" t="s">
        <v>51</v>
      </c>
      <c r="G315" s="7" t="s">
        <v>51</v>
      </c>
    </row>
    <row r="316" spans="1:7" ht="15">
      <c r="A316" s="7" t="s">
        <v>1160</v>
      </c>
      <c r="B316" s="4" t="s">
        <v>206</v>
      </c>
      <c r="C316" s="6" t="s">
        <v>919</v>
      </c>
      <c r="D316" s="7" t="s">
        <v>1161</v>
      </c>
      <c r="E316" s="7" t="s">
        <v>1162</v>
      </c>
      <c r="F316" s="7" t="s">
        <v>1163</v>
      </c>
      <c r="G316" s="7" t="s">
        <v>1164</v>
      </c>
    </row>
    <row r="317" spans="1:7" ht="15">
      <c r="A317" s="7" t="s">
        <v>1165</v>
      </c>
      <c r="B317" s="4" t="s">
        <v>1166</v>
      </c>
      <c r="C317" s="6" t="s">
        <v>919</v>
      </c>
      <c r="D317" s="7" t="s">
        <v>1167</v>
      </c>
      <c r="E317" s="7" t="s">
        <v>1168</v>
      </c>
      <c r="F317" s="7" t="s">
        <v>1166</v>
      </c>
      <c r="G317" s="7" t="s">
        <v>1169</v>
      </c>
    </row>
    <row r="318" spans="1:7" ht="15">
      <c r="A318" s="7" t="s">
        <v>1170</v>
      </c>
      <c r="B318" s="4" t="s">
        <v>1166</v>
      </c>
      <c r="C318" s="6" t="s">
        <v>919</v>
      </c>
      <c r="D318" s="7" t="s">
        <v>1171</v>
      </c>
      <c r="E318" s="7" t="s">
        <v>1172</v>
      </c>
      <c r="F318" s="7" t="s">
        <v>1166</v>
      </c>
      <c r="G318" s="7" t="s">
        <v>1173</v>
      </c>
    </row>
    <row r="319" spans="1:7" ht="15">
      <c r="A319" s="7" t="s">
        <v>1174</v>
      </c>
      <c r="B319" s="4" t="s">
        <v>1166</v>
      </c>
      <c r="C319" s="6" t="s">
        <v>919</v>
      </c>
      <c r="D319" s="7" t="s">
        <v>1175</v>
      </c>
      <c r="E319" s="7" t="s">
        <v>1176</v>
      </c>
      <c r="F319" s="7" t="s">
        <v>1166</v>
      </c>
      <c r="G319" s="7" t="s">
        <v>1177</v>
      </c>
    </row>
    <row r="320" spans="1:7" ht="15">
      <c r="A320" s="7" t="s">
        <v>1178</v>
      </c>
      <c r="B320" s="4" t="s">
        <v>1166</v>
      </c>
      <c r="C320" s="6" t="s">
        <v>919</v>
      </c>
      <c r="D320" s="7" t="s">
        <v>1179</v>
      </c>
      <c r="E320" s="7" t="s">
        <v>1176</v>
      </c>
      <c r="F320" s="7" t="s">
        <v>1166</v>
      </c>
      <c r="G320" s="7" t="s">
        <v>1180</v>
      </c>
    </row>
    <row r="321" spans="1:7" ht="15">
      <c r="A321" s="7" t="s">
        <v>1181</v>
      </c>
      <c r="B321" s="4" t="s">
        <v>1166</v>
      </c>
      <c r="C321" s="6" t="s">
        <v>919</v>
      </c>
      <c r="D321" s="7" t="s">
        <v>1182</v>
      </c>
      <c r="E321" s="7" t="s">
        <v>1183</v>
      </c>
      <c r="F321" s="7" t="s">
        <v>1166</v>
      </c>
      <c r="G321" s="7" t="s">
        <v>1184</v>
      </c>
    </row>
    <row r="322" spans="1:7" ht="15">
      <c r="A322" s="7" t="s">
        <v>1185</v>
      </c>
      <c r="B322" s="4" t="s">
        <v>1166</v>
      </c>
      <c r="C322" s="6" t="s">
        <v>919</v>
      </c>
      <c r="D322" s="7" t="s">
        <v>1186</v>
      </c>
      <c r="E322" s="7" t="s">
        <v>1176</v>
      </c>
      <c r="F322" s="7" t="s">
        <v>1166</v>
      </c>
      <c r="G322" s="7" t="s">
        <v>1187</v>
      </c>
    </row>
    <row r="323" spans="1:7" ht="15">
      <c r="A323" s="7" t="s">
        <v>1188</v>
      </c>
      <c r="B323" s="4" t="s">
        <v>1166</v>
      </c>
      <c r="C323" s="6" t="s">
        <v>919</v>
      </c>
      <c r="D323" s="7" t="s">
        <v>1189</v>
      </c>
      <c r="E323" s="7" t="s">
        <v>1190</v>
      </c>
      <c r="F323" s="7" t="s">
        <v>1191</v>
      </c>
      <c r="G323" s="7" t="s">
        <v>1192</v>
      </c>
    </row>
    <row r="324" spans="1:7" ht="15">
      <c r="A324" s="7" t="s">
        <v>1193</v>
      </c>
      <c r="B324" s="4" t="s">
        <v>1166</v>
      </c>
      <c r="C324" s="6" t="s">
        <v>919</v>
      </c>
      <c r="D324" s="7" t="s">
        <v>1194</v>
      </c>
      <c r="E324" s="7" t="s">
        <v>1195</v>
      </c>
      <c r="F324" s="7" t="s">
        <v>1196</v>
      </c>
      <c r="G324" s="7" t="s">
        <v>1197</v>
      </c>
    </row>
    <row r="325" spans="1:7" ht="15">
      <c r="A325" s="7" t="s">
        <v>1198</v>
      </c>
      <c r="B325" s="4" t="s">
        <v>1166</v>
      </c>
      <c r="C325" s="6" t="s">
        <v>919</v>
      </c>
      <c r="D325" s="7" t="s">
        <v>1199</v>
      </c>
      <c r="E325" s="7" t="s">
        <v>1176</v>
      </c>
      <c r="F325" s="7" t="s">
        <v>1166</v>
      </c>
      <c r="G325" s="7" t="s">
        <v>1200</v>
      </c>
    </row>
    <row r="326" spans="1:7" ht="15">
      <c r="A326" s="7" t="s">
        <v>1201</v>
      </c>
      <c r="B326" s="4" t="s">
        <v>1166</v>
      </c>
      <c r="C326" s="6" t="s">
        <v>919</v>
      </c>
      <c r="D326" s="7" t="s">
        <v>1202</v>
      </c>
      <c r="E326" s="7" t="s">
        <v>1203</v>
      </c>
      <c r="F326" s="7" t="s">
        <v>1166</v>
      </c>
      <c r="G326" s="7" t="s">
        <v>1204</v>
      </c>
    </row>
    <row r="327" spans="1:7" ht="15">
      <c r="A327" s="7" t="s">
        <v>1205</v>
      </c>
      <c r="B327" s="4" t="s">
        <v>1166</v>
      </c>
      <c r="C327" s="6" t="s">
        <v>919</v>
      </c>
      <c r="D327" s="7" t="s">
        <v>1206</v>
      </c>
      <c r="E327" s="7" t="s">
        <v>1203</v>
      </c>
      <c r="F327" s="7" t="s">
        <v>1166</v>
      </c>
      <c r="G327" s="7" t="s">
        <v>1207</v>
      </c>
    </row>
    <row r="328" spans="1:7" ht="15">
      <c r="A328" s="7" t="s">
        <v>1208</v>
      </c>
      <c r="B328" s="4" t="s">
        <v>1166</v>
      </c>
      <c r="C328" s="6" t="s">
        <v>919</v>
      </c>
      <c r="D328" s="7" t="s">
        <v>1209</v>
      </c>
      <c r="E328" s="7" t="s">
        <v>1176</v>
      </c>
      <c r="F328" s="7" t="s">
        <v>1166</v>
      </c>
      <c r="G328" s="7" t="s">
        <v>1210</v>
      </c>
    </row>
    <row r="329" spans="1:7" ht="15">
      <c r="A329" s="7" t="s">
        <v>1211</v>
      </c>
      <c r="B329" s="4" t="s">
        <v>1166</v>
      </c>
      <c r="C329" s="6" t="s">
        <v>919</v>
      </c>
      <c r="D329" s="7" t="s">
        <v>1212</v>
      </c>
      <c r="E329" s="7" t="s">
        <v>1203</v>
      </c>
      <c r="F329" s="7" t="s">
        <v>1166</v>
      </c>
      <c r="G329" s="7" t="s">
        <v>1213</v>
      </c>
    </row>
    <row r="330" spans="1:7" ht="15">
      <c r="A330" s="7" t="s">
        <v>1214</v>
      </c>
      <c r="B330" s="4" t="s">
        <v>1166</v>
      </c>
      <c r="C330" s="6" t="s">
        <v>919</v>
      </c>
      <c r="D330" s="7" t="s">
        <v>1215</v>
      </c>
      <c r="E330" s="7" t="s">
        <v>1183</v>
      </c>
      <c r="F330" s="7" t="s">
        <v>1166</v>
      </c>
      <c r="G330" s="7" t="s">
        <v>1216</v>
      </c>
    </row>
    <row r="331" spans="1:7" ht="15">
      <c r="A331" s="7" t="s">
        <v>1217</v>
      </c>
      <c r="B331" s="4" t="s">
        <v>1166</v>
      </c>
      <c r="C331" s="6" t="s">
        <v>919</v>
      </c>
      <c r="D331" s="7" t="s">
        <v>1218</v>
      </c>
      <c r="E331" s="7" t="s">
        <v>1219</v>
      </c>
      <c r="F331" s="7" t="s">
        <v>1220</v>
      </c>
      <c r="G331" s="7" t="s">
        <v>1221</v>
      </c>
    </row>
    <row r="332" spans="1:7" ht="15">
      <c r="A332" s="7" t="s">
        <v>1222</v>
      </c>
      <c r="B332" s="4" t="s">
        <v>1166</v>
      </c>
      <c r="C332" s="6" t="s">
        <v>919</v>
      </c>
      <c r="D332" s="7" t="s">
        <v>1223</v>
      </c>
      <c r="E332" s="7" t="s">
        <v>1176</v>
      </c>
      <c r="F332" s="7" t="s">
        <v>1166</v>
      </c>
      <c r="G332" s="7" t="s">
        <v>1224</v>
      </c>
    </row>
    <row r="333" spans="1:7" ht="15">
      <c r="A333" s="7" t="s">
        <v>1225</v>
      </c>
      <c r="B333" s="4" t="s">
        <v>1166</v>
      </c>
      <c r="C333" s="6" t="s">
        <v>919</v>
      </c>
      <c r="D333" s="7" t="s">
        <v>1226</v>
      </c>
      <c r="E333" s="7" t="s">
        <v>1227</v>
      </c>
      <c r="F333" s="7" t="s">
        <v>1228</v>
      </c>
      <c r="G333" s="7" t="s">
        <v>1229</v>
      </c>
    </row>
    <row r="334" spans="1:7" ht="15">
      <c r="A334" s="7" t="s">
        <v>1230</v>
      </c>
      <c r="B334" s="4" t="s">
        <v>1231</v>
      </c>
      <c r="C334" s="6" t="s">
        <v>919</v>
      </c>
      <c r="D334" s="7" t="s">
        <v>1232</v>
      </c>
      <c r="E334" s="7" t="s">
        <v>1233</v>
      </c>
      <c r="F334" s="7" t="s">
        <v>1234</v>
      </c>
      <c r="G334" s="7" t="s">
        <v>1235</v>
      </c>
    </row>
    <row r="335" spans="1:7" ht="15">
      <c r="A335" s="7" t="s">
        <v>1236</v>
      </c>
      <c r="B335" s="4" t="s">
        <v>1231</v>
      </c>
      <c r="C335" s="6" t="s">
        <v>919</v>
      </c>
      <c r="D335" s="7" t="s">
        <v>1237</v>
      </c>
      <c r="E335" s="7" t="s">
        <v>1238</v>
      </c>
      <c r="F335" s="7" t="s">
        <v>1239</v>
      </c>
      <c r="G335" s="7" t="s">
        <v>1240</v>
      </c>
    </row>
    <row r="336" spans="1:7" ht="15">
      <c r="A336" s="7" t="s">
        <v>1241</v>
      </c>
      <c r="B336" s="4" t="s">
        <v>1231</v>
      </c>
      <c r="C336" s="6" t="s">
        <v>919</v>
      </c>
      <c r="D336" s="7" t="s">
        <v>1242</v>
      </c>
      <c r="E336" s="7" t="s">
        <v>1243</v>
      </c>
      <c r="F336" s="7" t="s">
        <v>1244</v>
      </c>
      <c r="G336" s="7" t="s">
        <v>1245</v>
      </c>
    </row>
    <row r="337" spans="1:7" ht="15">
      <c r="A337" s="7" t="s">
        <v>1246</v>
      </c>
      <c r="B337" s="4" t="s">
        <v>1231</v>
      </c>
      <c r="C337" s="6" t="s">
        <v>919</v>
      </c>
      <c r="D337" s="7" t="s">
        <v>1247</v>
      </c>
      <c r="E337" s="7" t="s">
        <v>51</v>
      </c>
      <c r="F337" s="7" t="s">
        <v>51</v>
      </c>
      <c r="G337" s="7" t="s">
        <v>51</v>
      </c>
    </row>
    <row r="338" spans="1:7" ht="15">
      <c r="A338" s="7" t="s">
        <v>1248</v>
      </c>
      <c r="B338" s="4" t="s">
        <v>1231</v>
      </c>
      <c r="C338" s="6" t="s">
        <v>919</v>
      </c>
      <c r="D338" s="7" t="s">
        <v>1249</v>
      </c>
      <c r="E338" s="7" t="s">
        <v>1243</v>
      </c>
      <c r="F338" s="7" t="s">
        <v>1244</v>
      </c>
      <c r="G338" s="7" t="s">
        <v>1250</v>
      </c>
    </row>
    <row r="339" spans="1:7" ht="15">
      <c r="A339" s="7" t="s">
        <v>1251</v>
      </c>
      <c r="B339" s="4" t="s">
        <v>1231</v>
      </c>
      <c r="C339" s="6" t="s">
        <v>919</v>
      </c>
      <c r="D339" s="7" t="s">
        <v>1252</v>
      </c>
      <c r="E339" s="7" t="s">
        <v>1243</v>
      </c>
      <c r="F339" s="7" t="s">
        <v>1244</v>
      </c>
      <c r="G339" s="7" t="s">
        <v>1253</v>
      </c>
    </row>
    <row r="340" spans="1:7" ht="15">
      <c r="A340" s="7" t="s">
        <v>1254</v>
      </c>
      <c r="B340" s="4" t="s">
        <v>1231</v>
      </c>
      <c r="C340" s="6" t="s">
        <v>919</v>
      </c>
      <c r="D340" s="7" t="s">
        <v>1255</v>
      </c>
      <c r="E340" s="7" t="s">
        <v>1190</v>
      </c>
      <c r="F340" s="7" t="s">
        <v>1191</v>
      </c>
      <c r="G340" s="7" t="s">
        <v>90</v>
      </c>
    </row>
    <row r="341" spans="1:7" ht="15">
      <c r="A341" s="7" t="s">
        <v>1256</v>
      </c>
      <c r="B341" s="4" t="s">
        <v>1231</v>
      </c>
      <c r="C341" s="6" t="s">
        <v>919</v>
      </c>
      <c r="D341" s="7" t="s">
        <v>1257</v>
      </c>
      <c r="E341" s="7" t="s">
        <v>51</v>
      </c>
      <c r="F341" s="7" t="s">
        <v>51</v>
      </c>
      <c r="G341" s="7" t="s">
        <v>51</v>
      </c>
    </row>
    <row r="342" spans="1:7" ht="15">
      <c r="A342" s="7" t="s">
        <v>1258</v>
      </c>
      <c r="B342" s="4" t="s">
        <v>1231</v>
      </c>
      <c r="C342" s="6" t="s">
        <v>919</v>
      </c>
      <c r="D342" s="7" t="s">
        <v>1259</v>
      </c>
      <c r="E342" s="7" t="s">
        <v>1243</v>
      </c>
      <c r="F342" s="7" t="s">
        <v>1244</v>
      </c>
      <c r="G342" s="7" t="s">
        <v>1260</v>
      </c>
    </row>
    <row r="343" spans="1:7" ht="15">
      <c r="A343" s="7" t="s">
        <v>1261</v>
      </c>
      <c r="B343" s="4" t="s">
        <v>1231</v>
      </c>
      <c r="C343" s="6" t="s">
        <v>919</v>
      </c>
      <c r="D343" s="7" t="s">
        <v>1262</v>
      </c>
      <c r="E343" s="7" t="s">
        <v>1190</v>
      </c>
      <c r="F343" s="7" t="s">
        <v>1191</v>
      </c>
      <c r="G343" s="7" t="s">
        <v>1263</v>
      </c>
    </row>
    <row r="344" spans="1:7" ht="15">
      <c r="A344" s="7" t="s">
        <v>1264</v>
      </c>
      <c r="B344" s="4" t="s">
        <v>1231</v>
      </c>
      <c r="C344" s="6" t="s">
        <v>919</v>
      </c>
      <c r="D344" s="7" t="s">
        <v>1265</v>
      </c>
      <c r="E344" s="7" t="s">
        <v>1243</v>
      </c>
      <c r="F344" s="7" t="s">
        <v>1244</v>
      </c>
      <c r="G344" s="7" t="s">
        <v>1266</v>
      </c>
    </row>
    <row r="345" spans="1:7" ht="15">
      <c r="A345" s="7" t="s">
        <v>1267</v>
      </c>
      <c r="B345" s="4" t="s">
        <v>1231</v>
      </c>
      <c r="C345" s="6" t="s">
        <v>919</v>
      </c>
      <c r="D345" s="7" t="s">
        <v>1268</v>
      </c>
      <c r="E345" s="7" t="s">
        <v>1269</v>
      </c>
      <c r="F345" s="7" t="s">
        <v>1270</v>
      </c>
      <c r="G345" s="7" t="s">
        <v>1271</v>
      </c>
    </row>
    <row r="346" spans="1:7" ht="15">
      <c r="A346" s="7" t="s">
        <v>1272</v>
      </c>
      <c r="B346" s="4" t="s">
        <v>1231</v>
      </c>
      <c r="C346" s="6" t="s">
        <v>919</v>
      </c>
      <c r="D346" s="7" t="s">
        <v>1273</v>
      </c>
      <c r="E346" s="7" t="s">
        <v>1274</v>
      </c>
      <c r="F346" s="7" t="s">
        <v>1275</v>
      </c>
      <c r="G346" s="7" t="s">
        <v>1276</v>
      </c>
    </row>
    <row r="347" spans="1:7" ht="15">
      <c r="A347" s="7" t="s">
        <v>1277</v>
      </c>
      <c r="B347" s="4" t="s">
        <v>1231</v>
      </c>
      <c r="C347" s="6" t="s">
        <v>919</v>
      </c>
      <c r="D347" s="7" t="s">
        <v>1278</v>
      </c>
      <c r="E347" s="7" t="s">
        <v>1279</v>
      </c>
      <c r="F347" s="7" t="s">
        <v>1280</v>
      </c>
      <c r="G347" s="7" t="s">
        <v>1281</v>
      </c>
    </row>
    <row r="348" spans="1:7" ht="15">
      <c r="A348" s="7" t="s">
        <v>1282</v>
      </c>
      <c r="B348" s="4" t="s">
        <v>1231</v>
      </c>
      <c r="C348" s="6" t="s">
        <v>919</v>
      </c>
      <c r="D348" s="7" t="s">
        <v>1283</v>
      </c>
      <c r="E348" s="7" t="s">
        <v>1269</v>
      </c>
      <c r="F348" s="7" t="s">
        <v>1270</v>
      </c>
      <c r="G348" s="7" t="s">
        <v>1284</v>
      </c>
    </row>
    <row r="349" spans="1:7" ht="15">
      <c r="A349" s="7" t="s">
        <v>1285</v>
      </c>
      <c r="B349" s="4" t="s">
        <v>1231</v>
      </c>
      <c r="C349" s="6" t="s">
        <v>919</v>
      </c>
      <c r="D349" s="7" t="s">
        <v>1286</v>
      </c>
      <c r="E349" s="7" t="s">
        <v>1269</v>
      </c>
      <c r="F349" s="7" t="s">
        <v>1270</v>
      </c>
      <c r="G349" s="7" t="s">
        <v>1287</v>
      </c>
    </row>
    <row r="350" spans="1:7" ht="15">
      <c r="A350" s="7" t="s">
        <v>1288</v>
      </c>
      <c r="B350" s="4" t="s">
        <v>1231</v>
      </c>
      <c r="C350" s="6" t="s">
        <v>919</v>
      </c>
      <c r="D350" s="7" t="s">
        <v>1289</v>
      </c>
      <c r="E350" s="7" t="s">
        <v>1274</v>
      </c>
      <c r="F350" s="7" t="s">
        <v>1275</v>
      </c>
      <c r="G350" s="7" t="s">
        <v>1290</v>
      </c>
    </row>
    <row r="351" spans="1:7" ht="15">
      <c r="A351" s="7" t="s">
        <v>1291</v>
      </c>
      <c r="B351" s="4" t="s">
        <v>1231</v>
      </c>
      <c r="C351" s="6" t="s">
        <v>919</v>
      </c>
      <c r="D351" s="7" t="s">
        <v>1292</v>
      </c>
      <c r="E351" s="7" t="s">
        <v>1293</v>
      </c>
      <c r="F351" s="7" t="s">
        <v>1294</v>
      </c>
      <c r="G351" s="7" t="s">
        <v>1295</v>
      </c>
    </row>
    <row r="352" spans="1:7" ht="15">
      <c r="A352" s="7" t="s">
        <v>1296</v>
      </c>
      <c r="B352" s="4" t="s">
        <v>1231</v>
      </c>
      <c r="C352" s="6" t="s">
        <v>919</v>
      </c>
      <c r="D352" s="7" t="s">
        <v>1297</v>
      </c>
      <c r="E352" s="7" t="s">
        <v>1298</v>
      </c>
      <c r="F352" s="7" t="s">
        <v>1299</v>
      </c>
      <c r="G352" s="7" t="s">
        <v>1300</v>
      </c>
    </row>
    <row r="353" spans="1:7" ht="15">
      <c r="A353" s="7" t="s">
        <v>1301</v>
      </c>
      <c r="B353" s="4" t="s">
        <v>1231</v>
      </c>
      <c r="C353" s="6" t="s">
        <v>919</v>
      </c>
      <c r="D353" s="7" t="s">
        <v>1302</v>
      </c>
      <c r="E353" s="7" t="s">
        <v>1303</v>
      </c>
      <c r="F353" s="7" t="s">
        <v>1304</v>
      </c>
      <c r="G353" s="7" t="s">
        <v>1305</v>
      </c>
    </row>
    <row r="354" spans="1:7" ht="15">
      <c r="A354" s="7" t="s">
        <v>1306</v>
      </c>
      <c r="B354" s="4" t="s">
        <v>1231</v>
      </c>
      <c r="C354" s="6" t="s">
        <v>919</v>
      </c>
      <c r="D354" s="7" t="s">
        <v>1307</v>
      </c>
      <c r="E354" s="7" t="s">
        <v>1303</v>
      </c>
      <c r="F354" s="7" t="s">
        <v>1304</v>
      </c>
      <c r="G354" s="7" t="s">
        <v>1308</v>
      </c>
    </row>
    <row r="355" spans="1:7" ht="15">
      <c r="A355" s="7" t="s">
        <v>1309</v>
      </c>
      <c r="B355" s="4" t="s">
        <v>1231</v>
      </c>
      <c r="C355" s="6" t="s">
        <v>919</v>
      </c>
      <c r="D355" s="7" t="s">
        <v>1310</v>
      </c>
      <c r="E355" s="7" t="s">
        <v>1311</v>
      </c>
      <c r="F355" s="7" t="s">
        <v>1304</v>
      </c>
      <c r="G355" s="7" t="s">
        <v>1312</v>
      </c>
    </row>
    <row r="356" spans="1:7" ht="15">
      <c r="A356" s="7" t="s">
        <v>1313</v>
      </c>
      <c r="B356" s="4" t="s">
        <v>1231</v>
      </c>
      <c r="C356" s="6" t="s">
        <v>919</v>
      </c>
      <c r="D356" s="7" t="s">
        <v>1314</v>
      </c>
      <c r="E356" s="7" t="s">
        <v>1315</v>
      </c>
      <c r="F356" s="7" t="s">
        <v>1316</v>
      </c>
      <c r="G356" s="7" t="s">
        <v>1317</v>
      </c>
    </row>
    <row r="357" spans="1:7" ht="15">
      <c r="A357" s="7" t="s">
        <v>1318</v>
      </c>
      <c r="B357" s="4" t="s">
        <v>1231</v>
      </c>
      <c r="C357" s="6" t="s">
        <v>919</v>
      </c>
      <c r="D357" s="7" t="s">
        <v>1319</v>
      </c>
      <c r="E357" s="7" t="s">
        <v>1303</v>
      </c>
      <c r="F357" s="7" t="s">
        <v>1304</v>
      </c>
      <c r="G357" s="7" t="s">
        <v>1305</v>
      </c>
    </row>
    <row r="358" spans="1:7" ht="15">
      <c r="A358" s="7" t="s">
        <v>1320</v>
      </c>
      <c r="B358" s="4" t="s">
        <v>1231</v>
      </c>
      <c r="C358" s="6" t="s">
        <v>919</v>
      </c>
      <c r="D358" s="7" t="s">
        <v>1321</v>
      </c>
      <c r="E358" s="7" t="s">
        <v>1298</v>
      </c>
      <c r="F358" s="7" t="s">
        <v>1299</v>
      </c>
      <c r="G358" s="7" t="s">
        <v>90</v>
      </c>
    </row>
    <row r="359" spans="1:7" ht="15">
      <c r="A359" s="7" t="s">
        <v>1322</v>
      </c>
      <c r="B359" s="4" t="s">
        <v>1231</v>
      </c>
      <c r="C359" s="6" t="s">
        <v>919</v>
      </c>
      <c r="D359" s="7" t="s">
        <v>1323</v>
      </c>
      <c r="E359" s="7" t="s">
        <v>51</v>
      </c>
      <c r="F359" s="7" t="s">
        <v>51</v>
      </c>
      <c r="G359" s="7" t="s">
        <v>51</v>
      </c>
    </row>
    <row r="360" spans="1:7" ht="15">
      <c r="A360" s="7" t="s">
        <v>1324</v>
      </c>
      <c r="B360" s="4" t="s">
        <v>1231</v>
      </c>
      <c r="C360" s="6" t="s">
        <v>919</v>
      </c>
      <c r="D360" s="7" t="s">
        <v>1325</v>
      </c>
      <c r="E360" s="7" t="s">
        <v>1326</v>
      </c>
      <c r="F360" s="7" t="s">
        <v>1327</v>
      </c>
      <c r="G360" s="7" t="s">
        <v>1328</v>
      </c>
    </row>
    <row r="361" spans="1:7" ht="15">
      <c r="A361" s="7" t="s">
        <v>1329</v>
      </c>
      <c r="B361" s="4" t="s">
        <v>1231</v>
      </c>
      <c r="C361" s="6" t="s">
        <v>919</v>
      </c>
      <c r="D361" s="7" t="s">
        <v>1330</v>
      </c>
      <c r="E361" s="7" t="s">
        <v>1331</v>
      </c>
      <c r="F361" s="7" t="s">
        <v>1332</v>
      </c>
      <c r="G361" s="7" t="s">
        <v>1333</v>
      </c>
    </row>
    <row r="362" spans="1:7" ht="15">
      <c r="A362" s="7" t="s">
        <v>1334</v>
      </c>
      <c r="B362" s="4" t="s">
        <v>1231</v>
      </c>
      <c r="C362" s="6" t="s">
        <v>919</v>
      </c>
      <c r="D362" s="7" t="s">
        <v>1335</v>
      </c>
      <c r="E362" s="7" t="s">
        <v>1336</v>
      </c>
      <c r="F362" s="7" t="s">
        <v>1337</v>
      </c>
      <c r="G362" s="7" t="s">
        <v>1338</v>
      </c>
    </row>
    <row r="363" spans="1:7" ht="15">
      <c r="A363" s="7" t="s">
        <v>1339</v>
      </c>
      <c r="B363" s="4" t="s">
        <v>1231</v>
      </c>
      <c r="C363" s="6" t="s">
        <v>919</v>
      </c>
      <c r="D363" s="7" t="s">
        <v>1340</v>
      </c>
      <c r="E363" s="7" t="s">
        <v>1341</v>
      </c>
      <c r="F363" s="7" t="s">
        <v>1342</v>
      </c>
      <c r="G363" s="7" t="s">
        <v>90</v>
      </c>
    </row>
    <row r="364" spans="1:7" ht="15">
      <c r="A364" s="7" t="s">
        <v>1343</v>
      </c>
      <c r="B364" s="4" t="s">
        <v>1231</v>
      </c>
      <c r="C364" s="6" t="s">
        <v>919</v>
      </c>
      <c r="D364" s="7" t="s">
        <v>1344</v>
      </c>
      <c r="E364" s="7" t="s">
        <v>1345</v>
      </c>
      <c r="F364" s="7" t="s">
        <v>1346</v>
      </c>
      <c r="G364" s="7" t="s">
        <v>1347</v>
      </c>
    </row>
    <row r="365" spans="1:7" ht="15">
      <c r="A365" s="7" t="s">
        <v>1348</v>
      </c>
      <c r="B365" s="4" t="s">
        <v>954</v>
      </c>
      <c r="C365" s="6" t="s">
        <v>919</v>
      </c>
      <c r="D365" s="7" t="s">
        <v>1349</v>
      </c>
      <c r="E365" s="7" t="s">
        <v>51</v>
      </c>
      <c r="F365" s="7" t="s">
        <v>51</v>
      </c>
      <c r="G365" s="7" t="s">
        <v>51</v>
      </c>
    </row>
    <row r="366" spans="1:7" ht="15">
      <c r="A366" s="7" t="s">
        <v>1350</v>
      </c>
      <c r="B366" s="4" t="s">
        <v>954</v>
      </c>
      <c r="C366" s="6" t="s">
        <v>919</v>
      </c>
      <c r="D366" s="7" t="s">
        <v>1351</v>
      </c>
      <c r="E366" s="7" t="s">
        <v>51</v>
      </c>
      <c r="F366" s="7" t="s">
        <v>51</v>
      </c>
      <c r="G366" s="7" t="s">
        <v>51</v>
      </c>
    </row>
    <row r="367" spans="1:7" ht="15">
      <c r="A367" s="7" t="s">
        <v>1352</v>
      </c>
      <c r="B367" s="4" t="s">
        <v>954</v>
      </c>
      <c r="C367" s="6" t="s">
        <v>919</v>
      </c>
      <c r="D367" s="7" t="s">
        <v>1353</v>
      </c>
      <c r="E367" s="7" t="s">
        <v>1354</v>
      </c>
      <c r="F367" s="7" t="s">
        <v>1355</v>
      </c>
      <c r="G367" s="7" t="s">
        <v>1356</v>
      </c>
    </row>
    <row r="368" spans="1:7" ht="15">
      <c r="A368" s="7" t="s">
        <v>1357</v>
      </c>
      <c r="B368" s="4" t="s">
        <v>954</v>
      </c>
      <c r="C368" s="6" t="s">
        <v>919</v>
      </c>
      <c r="D368" s="7" t="s">
        <v>1358</v>
      </c>
      <c r="E368" s="7" t="s">
        <v>1359</v>
      </c>
      <c r="F368" s="7" t="s">
        <v>1360</v>
      </c>
      <c r="G368" s="7" t="s">
        <v>1361</v>
      </c>
    </row>
    <row r="369" spans="1:7" ht="15">
      <c r="A369" s="7" t="s">
        <v>1362</v>
      </c>
      <c r="B369" s="4" t="s">
        <v>954</v>
      </c>
      <c r="C369" s="6" t="s">
        <v>919</v>
      </c>
      <c r="D369" s="7" t="s">
        <v>1363</v>
      </c>
      <c r="E369" s="7" t="s">
        <v>1354</v>
      </c>
      <c r="F369" s="7" t="s">
        <v>1355</v>
      </c>
      <c r="G369" s="7" t="s">
        <v>1364</v>
      </c>
    </row>
    <row r="370" spans="1:7" ht="15">
      <c r="A370" s="7" t="s">
        <v>1365</v>
      </c>
      <c r="B370" s="4" t="s">
        <v>954</v>
      </c>
      <c r="C370" s="6" t="s">
        <v>919</v>
      </c>
      <c r="D370" s="7" t="s">
        <v>1366</v>
      </c>
      <c r="E370" s="7" t="s">
        <v>51</v>
      </c>
      <c r="F370" s="7" t="s">
        <v>51</v>
      </c>
      <c r="G370" s="7" t="s">
        <v>51</v>
      </c>
    </row>
    <row r="371" spans="1:7" ht="15">
      <c r="A371" s="7" t="s">
        <v>1367</v>
      </c>
      <c r="B371" s="4" t="s">
        <v>954</v>
      </c>
      <c r="C371" s="6" t="s">
        <v>919</v>
      </c>
      <c r="D371" s="7" t="s">
        <v>1368</v>
      </c>
      <c r="E371" s="7" t="s">
        <v>1359</v>
      </c>
      <c r="F371" s="7" t="s">
        <v>1360</v>
      </c>
      <c r="G371" s="7" t="s">
        <v>1361</v>
      </c>
    </row>
    <row r="372" spans="1:7" ht="15">
      <c r="A372" s="7" t="s">
        <v>1369</v>
      </c>
      <c r="B372" s="4" t="s">
        <v>206</v>
      </c>
      <c r="C372" s="6" t="s">
        <v>919</v>
      </c>
      <c r="D372" s="7" t="s">
        <v>1370</v>
      </c>
      <c r="E372" s="7" t="s">
        <v>1371</v>
      </c>
      <c r="F372" s="7" t="s">
        <v>1372</v>
      </c>
      <c r="G372" s="7" t="s">
        <v>1373</v>
      </c>
    </row>
    <row r="373" spans="1:7" ht="15">
      <c r="A373" s="7" t="s">
        <v>1374</v>
      </c>
      <c r="B373" s="4" t="s">
        <v>206</v>
      </c>
      <c r="C373" s="6" t="s">
        <v>919</v>
      </c>
      <c r="D373" s="7" t="s">
        <v>1375</v>
      </c>
      <c r="E373" s="7" t="s">
        <v>51</v>
      </c>
      <c r="F373" s="7" t="s">
        <v>51</v>
      </c>
      <c r="G373" s="7" t="s">
        <v>51</v>
      </c>
    </row>
    <row r="374" spans="1:7" ht="15">
      <c r="A374" s="7" t="s">
        <v>1376</v>
      </c>
      <c r="B374" s="4" t="s">
        <v>206</v>
      </c>
      <c r="C374" s="6" t="s">
        <v>919</v>
      </c>
      <c r="D374" s="7" t="s">
        <v>920</v>
      </c>
      <c r="E374" s="7" t="s">
        <v>1377</v>
      </c>
      <c r="F374" s="7" t="s">
        <v>1372</v>
      </c>
      <c r="G374" s="7" t="s">
        <v>1378</v>
      </c>
    </row>
    <row r="375" spans="1:7" ht="15">
      <c r="A375" s="7" t="s">
        <v>1379</v>
      </c>
      <c r="B375" s="4" t="s">
        <v>206</v>
      </c>
      <c r="C375" s="6" t="s">
        <v>919</v>
      </c>
      <c r="D375" s="7" t="s">
        <v>1380</v>
      </c>
      <c r="E375" s="7" t="s">
        <v>1381</v>
      </c>
      <c r="F375" s="7" t="s">
        <v>1372</v>
      </c>
      <c r="G375" s="7" t="s">
        <v>1382</v>
      </c>
    </row>
    <row r="376" spans="1:7" ht="15">
      <c r="A376" s="7" t="s">
        <v>1383</v>
      </c>
      <c r="B376" s="4" t="s">
        <v>954</v>
      </c>
      <c r="C376" s="6" t="s">
        <v>919</v>
      </c>
      <c r="D376" s="7" t="s">
        <v>1384</v>
      </c>
      <c r="E376" s="7" t="s">
        <v>1359</v>
      </c>
      <c r="F376" s="7" t="s">
        <v>1360</v>
      </c>
      <c r="G376" s="7" t="s">
        <v>90</v>
      </c>
    </row>
    <row r="377" spans="1:7" ht="15">
      <c r="A377" s="7" t="s">
        <v>1385</v>
      </c>
      <c r="B377" s="4" t="s">
        <v>206</v>
      </c>
      <c r="C377" s="6" t="s">
        <v>919</v>
      </c>
      <c r="D377" s="7" t="s">
        <v>1386</v>
      </c>
      <c r="E377" s="7" t="s">
        <v>1387</v>
      </c>
      <c r="F377" s="7" t="s">
        <v>1372</v>
      </c>
      <c r="G377" s="7" t="s">
        <v>1388</v>
      </c>
    </row>
    <row r="378" spans="1:7" ht="15">
      <c r="A378" s="7" t="s">
        <v>1389</v>
      </c>
      <c r="B378" s="4" t="s">
        <v>206</v>
      </c>
      <c r="C378" s="6" t="s">
        <v>919</v>
      </c>
      <c r="D378" s="7" t="s">
        <v>1390</v>
      </c>
      <c r="E378" s="7" t="s">
        <v>1391</v>
      </c>
      <c r="F378" s="7" t="s">
        <v>1392</v>
      </c>
      <c r="G378" s="7" t="s">
        <v>1393</v>
      </c>
    </row>
    <row r="379" spans="1:7" ht="15">
      <c r="A379" s="7" t="s">
        <v>1394</v>
      </c>
      <c r="B379" s="4" t="s">
        <v>206</v>
      </c>
      <c r="C379" s="6" t="s">
        <v>919</v>
      </c>
      <c r="D379" s="7" t="s">
        <v>1395</v>
      </c>
      <c r="E379" s="7" t="s">
        <v>1396</v>
      </c>
      <c r="F379" s="7" t="s">
        <v>1397</v>
      </c>
      <c r="G379" s="7" t="s">
        <v>1398</v>
      </c>
    </row>
    <row r="380" spans="1:7" ht="15">
      <c r="A380" s="7" t="s">
        <v>1399</v>
      </c>
      <c r="B380" s="4" t="s">
        <v>206</v>
      </c>
      <c r="C380" s="6" t="s">
        <v>919</v>
      </c>
      <c r="D380" s="7" t="s">
        <v>1400</v>
      </c>
      <c r="E380" s="7" t="s">
        <v>1396</v>
      </c>
      <c r="F380" s="7" t="s">
        <v>1397</v>
      </c>
      <c r="G380" s="7" t="s">
        <v>90</v>
      </c>
    </row>
    <row r="381" spans="1:7" ht="15">
      <c r="A381" s="7" t="s">
        <v>1401</v>
      </c>
      <c r="B381" s="4" t="s">
        <v>206</v>
      </c>
      <c r="C381" s="6" t="s">
        <v>919</v>
      </c>
      <c r="D381" s="7" t="s">
        <v>1402</v>
      </c>
      <c r="E381" s="7" t="s">
        <v>1403</v>
      </c>
      <c r="F381" s="7" t="s">
        <v>1404</v>
      </c>
      <c r="G381" s="7" t="s">
        <v>1405</v>
      </c>
    </row>
    <row r="382" spans="1:7" ht="15">
      <c r="A382" s="7" t="s">
        <v>1406</v>
      </c>
      <c r="B382" s="4" t="s">
        <v>206</v>
      </c>
      <c r="C382" s="6" t="s">
        <v>919</v>
      </c>
      <c r="D382" s="7" t="s">
        <v>1407</v>
      </c>
      <c r="E382" s="7" t="s">
        <v>1391</v>
      </c>
      <c r="F382" s="7" t="s">
        <v>1392</v>
      </c>
      <c r="G382" s="7" t="s">
        <v>1408</v>
      </c>
    </row>
    <row r="383" spans="1:7" ht="15">
      <c r="A383" s="7" t="s">
        <v>1409</v>
      </c>
      <c r="B383" s="4" t="s">
        <v>206</v>
      </c>
      <c r="C383" s="6" t="s">
        <v>919</v>
      </c>
      <c r="D383" s="7" t="s">
        <v>1410</v>
      </c>
      <c r="E383" s="7" t="s">
        <v>1391</v>
      </c>
      <c r="F383" s="7" t="s">
        <v>1392</v>
      </c>
      <c r="G383" s="7" t="s">
        <v>1411</v>
      </c>
    </row>
    <row r="384" spans="1:7" ht="15">
      <c r="A384" s="7" t="s">
        <v>1412</v>
      </c>
      <c r="B384" s="4" t="s">
        <v>954</v>
      </c>
      <c r="C384" s="6" t="s">
        <v>919</v>
      </c>
      <c r="D384" s="7" t="s">
        <v>1413</v>
      </c>
      <c r="E384" s="7" t="s">
        <v>1414</v>
      </c>
      <c r="F384" s="7" t="s">
        <v>1415</v>
      </c>
      <c r="G384" s="7" t="s">
        <v>1416</v>
      </c>
    </row>
    <row r="385" spans="1:7" ht="15">
      <c r="A385" s="7" t="s">
        <v>1417</v>
      </c>
      <c r="B385" s="4" t="s">
        <v>206</v>
      </c>
      <c r="C385" s="6" t="s">
        <v>919</v>
      </c>
      <c r="D385" s="7" t="s">
        <v>1418</v>
      </c>
      <c r="E385" s="7" t="s">
        <v>1396</v>
      </c>
      <c r="F385" s="7" t="s">
        <v>1397</v>
      </c>
      <c r="G385" s="7" t="s">
        <v>1419</v>
      </c>
    </row>
    <row r="386" spans="1:7" ht="15">
      <c r="A386" s="7" t="s">
        <v>1420</v>
      </c>
      <c r="B386" s="4" t="s">
        <v>954</v>
      </c>
      <c r="C386" s="6" t="s">
        <v>919</v>
      </c>
      <c r="D386" s="7" t="s">
        <v>1421</v>
      </c>
      <c r="E386" s="7" t="s">
        <v>1422</v>
      </c>
      <c r="F386" s="7" t="s">
        <v>954</v>
      </c>
      <c r="G386" s="7" t="s">
        <v>1423</v>
      </c>
    </row>
    <row r="387" spans="1:7" ht="15">
      <c r="A387" s="7" t="s">
        <v>1424</v>
      </c>
      <c r="B387" s="4" t="s">
        <v>954</v>
      </c>
      <c r="C387" s="6" t="s">
        <v>919</v>
      </c>
      <c r="D387" s="7" t="s">
        <v>1425</v>
      </c>
      <c r="E387" s="7" t="s">
        <v>1426</v>
      </c>
      <c r="F387" s="7" t="s">
        <v>1427</v>
      </c>
      <c r="G387" s="7" t="s">
        <v>1428</v>
      </c>
    </row>
    <row r="388" spans="1:7" ht="15">
      <c r="A388" s="7" t="s">
        <v>1429</v>
      </c>
      <c r="B388" s="4" t="s">
        <v>954</v>
      </c>
      <c r="C388" s="6" t="s">
        <v>919</v>
      </c>
      <c r="D388" s="7" t="s">
        <v>1430</v>
      </c>
      <c r="E388" s="7" t="s">
        <v>1426</v>
      </c>
      <c r="F388" s="7" t="s">
        <v>1431</v>
      </c>
      <c r="G388" s="7" t="s">
        <v>90</v>
      </c>
    </row>
    <row r="389" spans="1:7" ht="15">
      <c r="A389" s="7" t="s">
        <v>1432</v>
      </c>
      <c r="B389" s="4" t="s">
        <v>954</v>
      </c>
      <c r="C389" s="6" t="s">
        <v>919</v>
      </c>
      <c r="D389" s="7" t="s">
        <v>1433</v>
      </c>
      <c r="E389" s="7" t="s">
        <v>51</v>
      </c>
      <c r="F389" s="7" t="s">
        <v>51</v>
      </c>
      <c r="G389" s="7" t="s">
        <v>51</v>
      </c>
    </row>
    <row r="390" spans="1:7" ht="15">
      <c r="A390" s="7" t="s">
        <v>1434</v>
      </c>
      <c r="B390" s="4" t="s">
        <v>954</v>
      </c>
      <c r="C390" s="6" t="s">
        <v>919</v>
      </c>
      <c r="D390" s="7" t="s">
        <v>1435</v>
      </c>
      <c r="E390" s="7" t="s">
        <v>1436</v>
      </c>
      <c r="F390" s="7" t="s">
        <v>1437</v>
      </c>
      <c r="G390" s="7" t="s">
        <v>1438</v>
      </c>
    </row>
    <row r="391" spans="1:7" ht="15">
      <c r="A391" s="7" t="s">
        <v>1439</v>
      </c>
      <c r="B391" s="4" t="s">
        <v>954</v>
      </c>
      <c r="C391" s="6" t="s">
        <v>919</v>
      </c>
      <c r="D391" s="7" t="s">
        <v>1440</v>
      </c>
      <c r="E391" s="7" t="s">
        <v>1436</v>
      </c>
      <c r="F391" s="7" t="s">
        <v>1437</v>
      </c>
      <c r="G391" s="7" t="s">
        <v>1441</v>
      </c>
    </row>
    <row r="392" spans="1:7" ht="15">
      <c r="A392" s="7" t="s">
        <v>1442</v>
      </c>
      <c r="B392" s="4" t="s">
        <v>954</v>
      </c>
      <c r="C392" s="6" t="s">
        <v>919</v>
      </c>
      <c r="D392" s="7" t="s">
        <v>1443</v>
      </c>
      <c r="E392" s="7" t="s">
        <v>1422</v>
      </c>
      <c r="F392" s="7" t="s">
        <v>954</v>
      </c>
      <c r="G392" s="7" t="s">
        <v>1444</v>
      </c>
    </row>
    <row r="393" spans="1:7" ht="15">
      <c r="A393" s="7" t="s">
        <v>1445</v>
      </c>
      <c r="B393" s="4" t="s">
        <v>954</v>
      </c>
      <c r="C393" s="6" t="s">
        <v>919</v>
      </c>
      <c r="D393" s="7" t="s">
        <v>1446</v>
      </c>
      <c r="E393" s="7" t="s">
        <v>1422</v>
      </c>
      <c r="F393" s="7" t="s">
        <v>954</v>
      </c>
      <c r="G393" s="7" t="s">
        <v>1447</v>
      </c>
    </row>
    <row r="394" spans="1:7" ht="15">
      <c r="A394" s="7" t="s">
        <v>1448</v>
      </c>
      <c r="B394" s="4" t="s">
        <v>954</v>
      </c>
      <c r="C394" s="6" t="s">
        <v>919</v>
      </c>
      <c r="D394" s="7" t="s">
        <v>1449</v>
      </c>
      <c r="E394" s="7" t="s">
        <v>1450</v>
      </c>
      <c r="F394" s="7" t="s">
        <v>201</v>
      </c>
      <c r="G394" s="7" t="s">
        <v>1451</v>
      </c>
    </row>
    <row r="395" spans="1:7" ht="15">
      <c r="A395" s="7" t="s">
        <v>1452</v>
      </c>
      <c r="B395" s="4" t="s">
        <v>954</v>
      </c>
      <c r="C395" s="6" t="s">
        <v>919</v>
      </c>
      <c r="D395" s="7" t="s">
        <v>1453</v>
      </c>
      <c r="E395" s="7" t="s">
        <v>51</v>
      </c>
      <c r="F395" s="7" t="s">
        <v>51</v>
      </c>
      <c r="G395" s="7" t="s">
        <v>51</v>
      </c>
    </row>
    <row r="396" spans="1:7" ht="15">
      <c r="A396" s="7" t="s">
        <v>1454</v>
      </c>
      <c r="B396" s="4" t="s">
        <v>954</v>
      </c>
      <c r="C396" s="6" t="s">
        <v>919</v>
      </c>
      <c r="D396" s="7" t="s">
        <v>1455</v>
      </c>
      <c r="E396" s="7" t="s">
        <v>956</v>
      </c>
      <c r="F396" s="7" t="s">
        <v>1456</v>
      </c>
      <c r="G396" s="7" t="s">
        <v>1457</v>
      </c>
    </row>
    <row r="397" spans="1:7" ht="15">
      <c r="A397" s="7" t="s">
        <v>1458</v>
      </c>
      <c r="B397" s="4" t="s">
        <v>954</v>
      </c>
      <c r="C397" s="6" t="s">
        <v>919</v>
      </c>
      <c r="D397" s="7" t="s">
        <v>1459</v>
      </c>
      <c r="E397" s="7" t="s">
        <v>956</v>
      </c>
      <c r="F397" s="7" t="s">
        <v>1456</v>
      </c>
      <c r="G397" s="7" t="s">
        <v>1460</v>
      </c>
    </row>
    <row r="398" spans="1:7" ht="15">
      <c r="A398" s="7" t="s">
        <v>1461</v>
      </c>
      <c r="B398" s="4" t="s">
        <v>1462</v>
      </c>
      <c r="C398" s="6" t="s">
        <v>919</v>
      </c>
      <c r="D398" s="7" t="s">
        <v>1463</v>
      </c>
      <c r="E398" s="7" t="s">
        <v>1464</v>
      </c>
      <c r="F398" s="7" t="s">
        <v>1462</v>
      </c>
      <c r="G398" s="7" t="s">
        <v>1465</v>
      </c>
    </row>
    <row r="399" spans="1:7" ht="15">
      <c r="A399" s="7" t="s">
        <v>1466</v>
      </c>
      <c r="B399" s="4" t="s">
        <v>1462</v>
      </c>
      <c r="C399" s="6" t="s">
        <v>919</v>
      </c>
      <c r="D399" s="7" t="s">
        <v>1467</v>
      </c>
      <c r="E399" s="7" t="s">
        <v>1464</v>
      </c>
      <c r="F399" s="7" t="s">
        <v>1462</v>
      </c>
      <c r="G399" s="7" t="s">
        <v>1468</v>
      </c>
    </row>
    <row r="400" spans="1:7" ht="15">
      <c r="A400" s="7" t="s">
        <v>1469</v>
      </c>
      <c r="B400" s="4" t="s">
        <v>1462</v>
      </c>
      <c r="C400" s="6" t="s">
        <v>919</v>
      </c>
      <c r="D400" s="7" t="s">
        <v>1470</v>
      </c>
      <c r="E400" s="7" t="s">
        <v>1464</v>
      </c>
      <c r="F400" s="7" t="s">
        <v>1462</v>
      </c>
      <c r="G400" s="7" t="s">
        <v>1471</v>
      </c>
    </row>
    <row r="401" spans="1:7" ht="15">
      <c r="A401" s="7" t="s">
        <v>1472</v>
      </c>
      <c r="B401" s="4" t="s">
        <v>1462</v>
      </c>
      <c r="C401" s="6" t="s">
        <v>919</v>
      </c>
      <c r="D401" s="7" t="s">
        <v>1473</v>
      </c>
      <c r="E401" s="7" t="s">
        <v>1464</v>
      </c>
      <c r="F401" s="7" t="s">
        <v>1462</v>
      </c>
      <c r="G401" s="7" t="s">
        <v>1474</v>
      </c>
    </row>
    <row r="402" spans="1:7" ht="15">
      <c r="A402" s="7" t="s">
        <v>1475</v>
      </c>
      <c r="B402" s="4" t="s">
        <v>1462</v>
      </c>
      <c r="C402" s="6" t="s">
        <v>919</v>
      </c>
      <c r="D402" s="7" t="s">
        <v>1476</v>
      </c>
      <c r="E402" s="7" t="s">
        <v>1464</v>
      </c>
      <c r="F402" s="7" t="s">
        <v>1462</v>
      </c>
      <c r="G402" s="7" t="s">
        <v>1477</v>
      </c>
    </row>
    <row r="403" spans="1:7" ht="15">
      <c r="A403" s="7" t="s">
        <v>1478</v>
      </c>
      <c r="B403" s="4" t="s">
        <v>1462</v>
      </c>
      <c r="C403" s="6" t="s">
        <v>919</v>
      </c>
      <c r="D403" s="7" t="s">
        <v>1479</v>
      </c>
      <c r="E403" s="7" t="s">
        <v>1464</v>
      </c>
      <c r="F403" s="7" t="s">
        <v>1462</v>
      </c>
      <c r="G403" s="7" t="s">
        <v>1480</v>
      </c>
    </row>
    <row r="404" spans="1:7" ht="15">
      <c r="A404" s="7" t="s">
        <v>1481</v>
      </c>
      <c r="B404" s="4" t="s">
        <v>1462</v>
      </c>
      <c r="C404" s="6" t="s">
        <v>919</v>
      </c>
      <c r="D404" s="7" t="s">
        <v>1482</v>
      </c>
      <c r="E404" s="7" t="s">
        <v>1464</v>
      </c>
      <c r="F404" s="7" t="s">
        <v>1462</v>
      </c>
      <c r="G404" s="7" t="s">
        <v>1483</v>
      </c>
    </row>
    <row r="405" spans="1:7" ht="15">
      <c r="A405" s="7" t="s">
        <v>1484</v>
      </c>
      <c r="B405" s="4" t="s">
        <v>1462</v>
      </c>
      <c r="C405" s="6" t="s">
        <v>919</v>
      </c>
      <c r="D405" s="7" t="s">
        <v>1485</v>
      </c>
      <c r="E405" s="7" t="s">
        <v>1464</v>
      </c>
      <c r="F405" s="7" t="s">
        <v>1462</v>
      </c>
      <c r="G405" s="7" t="s">
        <v>1486</v>
      </c>
    </row>
    <row r="406" spans="1:7" ht="15">
      <c r="A406" s="7" t="s">
        <v>1487</v>
      </c>
      <c r="B406" s="4" t="s">
        <v>1462</v>
      </c>
      <c r="C406" s="6" t="s">
        <v>919</v>
      </c>
      <c r="D406" s="7" t="s">
        <v>1488</v>
      </c>
      <c r="E406" s="7" t="s">
        <v>1464</v>
      </c>
      <c r="F406" s="7" t="s">
        <v>1462</v>
      </c>
      <c r="G406" s="7" t="s">
        <v>1489</v>
      </c>
    </row>
    <row r="407" spans="1:7" ht="15">
      <c r="A407" s="7" t="s">
        <v>1490</v>
      </c>
      <c r="B407" s="4" t="s">
        <v>1462</v>
      </c>
      <c r="C407" s="6" t="s">
        <v>919</v>
      </c>
      <c r="D407" s="7" t="s">
        <v>1491</v>
      </c>
      <c r="E407" s="7" t="s">
        <v>1464</v>
      </c>
      <c r="F407" s="7" t="s">
        <v>1462</v>
      </c>
      <c r="G407" s="7" t="s">
        <v>1492</v>
      </c>
    </row>
    <row r="408" spans="1:7" ht="15">
      <c r="A408" s="7" t="s">
        <v>1493</v>
      </c>
      <c r="B408" s="4" t="s">
        <v>1462</v>
      </c>
      <c r="C408" s="6" t="s">
        <v>919</v>
      </c>
      <c r="D408" s="7" t="s">
        <v>1494</v>
      </c>
      <c r="E408" s="7" t="s">
        <v>1464</v>
      </c>
      <c r="F408" s="7" t="s">
        <v>1462</v>
      </c>
      <c r="G408" s="7" t="s">
        <v>1495</v>
      </c>
    </row>
    <row r="409" spans="1:7" ht="15">
      <c r="A409" s="7" t="s">
        <v>1496</v>
      </c>
      <c r="B409" s="4" t="s">
        <v>1462</v>
      </c>
      <c r="C409" s="6" t="s">
        <v>919</v>
      </c>
      <c r="D409" s="7" t="s">
        <v>1497</v>
      </c>
      <c r="E409" s="7" t="s">
        <v>1464</v>
      </c>
      <c r="F409" s="7" t="s">
        <v>1462</v>
      </c>
      <c r="G409" s="7" t="s">
        <v>1498</v>
      </c>
    </row>
    <row r="410" spans="1:7" ht="15">
      <c r="A410" s="7" t="s">
        <v>1499</v>
      </c>
      <c r="B410" s="4" t="s">
        <v>1462</v>
      </c>
      <c r="C410" s="6" t="s">
        <v>919</v>
      </c>
      <c r="D410" s="7" t="s">
        <v>1500</v>
      </c>
      <c r="E410" s="7" t="s">
        <v>1464</v>
      </c>
      <c r="F410" s="7" t="s">
        <v>1462</v>
      </c>
      <c r="G410" s="7" t="s">
        <v>1501</v>
      </c>
    </row>
    <row r="411" spans="1:7" ht="15">
      <c r="A411" s="7" t="s">
        <v>1502</v>
      </c>
      <c r="B411" s="4" t="s">
        <v>1462</v>
      </c>
      <c r="C411" s="6" t="s">
        <v>919</v>
      </c>
      <c r="D411" s="7" t="s">
        <v>1503</v>
      </c>
      <c r="E411" s="7" t="s">
        <v>1464</v>
      </c>
      <c r="F411" s="7" t="s">
        <v>1462</v>
      </c>
      <c r="G411" s="7" t="s">
        <v>1495</v>
      </c>
    </row>
    <row r="412" spans="1:7" ht="15">
      <c r="A412" s="7" t="s">
        <v>1504</v>
      </c>
      <c r="B412" s="4" t="s">
        <v>1462</v>
      </c>
      <c r="C412" s="6" t="s">
        <v>919</v>
      </c>
      <c r="D412" s="7" t="s">
        <v>1505</v>
      </c>
      <c r="E412" s="7" t="s">
        <v>1464</v>
      </c>
      <c r="F412" s="7" t="s">
        <v>1462</v>
      </c>
      <c r="G412" s="7" t="s">
        <v>1506</v>
      </c>
    </row>
    <row r="413" spans="1:7" ht="15">
      <c r="A413" s="7" t="s">
        <v>1507</v>
      </c>
      <c r="B413" s="4" t="s">
        <v>1462</v>
      </c>
      <c r="C413" s="6" t="s">
        <v>919</v>
      </c>
      <c r="D413" s="7" t="s">
        <v>1508</v>
      </c>
      <c r="E413" s="7" t="s">
        <v>1464</v>
      </c>
      <c r="F413" s="7" t="s">
        <v>1462</v>
      </c>
      <c r="G413" s="7" t="s">
        <v>1509</v>
      </c>
    </row>
    <row r="414" spans="1:7" ht="15">
      <c r="A414" s="7" t="s">
        <v>1510</v>
      </c>
      <c r="B414" s="4" t="s">
        <v>1462</v>
      </c>
      <c r="C414" s="6" t="s">
        <v>919</v>
      </c>
      <c r="D414" s="7" t="s">
        <v>1511</v>
      </c>
      <c r="E414" s="7" t="s">
        <v>1464</v>
      </c>
      <c r="F414" s="7" t="s">
        <v>1462</v>
      </c>
      <c r="G414" s="7" t="s">
        <v>1468</v>
      </c>
    </row>
    <row r="415" spans="1:7" ht="15">
      <c r="A415" s="7" t="s">
        <v>1512</v>
      </c>
      <c r="B415" s="4" t="s">
        <v>1462</v>
      </c>
      <c r="C415" s="6" t="s">
        <v>919</v>
      </c>
      <c r="D415" s="7" t="s">
        <v>1513</v>
      </c>
      <c r="E415" s="7" t="s">
        <v>1464</v>
      </c>
      <c r="F415" s="7" t="s">
        <v>1462</v>
      </c>
      <c r="G415" s="7" t="s">
        <v>1514</v>
      </c>
    </row>
    <row r="416" spans="1:7" ht="15">
      <c r="A416" s="7" t="s">
        <v>1515</v>
      </c>
      <c r="B416" s="4" t="s">
        <v>1462</v>
      </c>
      <c r="C416" s="6" t="s">
        <v>919</v>
      </c>
      <c r="D416" s="7" t="s">
        <v>1516</v>
      </c>
      <c r="E416" s="7" t="s">
        <v>1464</v>
      </c>
      <c r="F416" s="7" t="s">
        <v>1462</v>
      </c>
      <c r="G416" s="7" t="s">
        <v>1501</v>
      </c>
    </row>
    <row r="417" spans="1:7" ht="15">
      <c r="A417" s="7" t="s">
        <v>1517</v>
      </c>
      <c r="B417" s="4" t="s">
        <v>1462</v>
      </c>
      <c r="C417" s="6" t="s">
        <v>919</v>
      </c>
      <c r="D417" s="7" t="s">
        <v>1518</v>
      </c>
      <c r="E417" s="7" t="s">
        <v>1464</v>
      </c>
      <c r="F417" s="7" t="s">
        <v>1462</v>
      </c>
      <c r="G417" s="7" t="s">
        <v>90</v>
      </c>
    </row>
    <row r="418" spans="1:7" ht="15">
      <c r="A418" s="7" t="s">
        <v>1519</v>
      </c>
      <c r="B418" s="4" t="s">
        <v>1462</v>
      </c>
      <c r="C418" s="6" t="s">
        <v>919</v>
      </c>
      <c r="D418" s="7" t="s">
        <v>1520</v>
      </c>
      <c r="E418" s="7" t="s">
        <v>1464</v>
      </c>
      <c r="F418" s="7" t="s">
        <v>1462</v>
      </c>
      <c r="G418" s="7" t="s">
        <v>1501</v>
      </c>
    </row>
    <row r="419" spans="1:7" ht="15">
      <c r="A419" s="7" t="s">
        <v>1521</v>
      </c>
      <c r="B419" s="4" t="s">
        <v>1462</v>
      </c>
      <c r="C419" s="6" t="s">
        <v>919</v>
      </c>
      <c r="D419" s="7" t="s">
        <v>1522</v>
      </c>
      <c r="E419" s="7" t="s">
        <v>1464</v>
      </c>
      <c r="F419" s="7" t="s">
        <v>1462</v>
      </c>
      <c r="G419" s="7" t="s">
        <v>1523</v>
      </c>
    </row>
    <row r="420" spans="1:7" ht="15">
      <c r="A420" s="7" t="s">
        <v>1524</v>
      </c>
      <c r="B420" s="4" t="s">
        <v>1462</v>
      </c>
      <c r="C420" s="6" t="s">
        <v>919</v>
      </c>
      <c r="D420" s="7" t="s">
        <v>1525</v>
      </c>
      <c r="E420" s="7" t="s">
        <v>1526</v>
      </c>
      <c r="F420" s="7" t="s">
        <v>1527</v>
      </c>
      <c r="G420" s="7" t="s">
        <v>1528</v>
      </c>
    </row>
    <row r="421" spans="1:7" ht="15">
      <c r="A421" s="7" t="s">
        <v>1529</v>
      </c>
      <c r="B421" s="4" t="s">
        <v>1462</v>
      </c>
      <c r="C421" s="6" t="s">
        <v>919</v>
      </c>
      <c r="D421" s="7" t="s">
        <v>1530</v>
      </c>
      <c r="E421" s="7" t="s">
        <v>1531</v>
      </c>
      <c r="F421" s="7" t="s">
        <v>1532</v>
      </c>
      <c r="G421" s="7" t="s">
        <v>1533</v>
      </c>
    </row>
    <row r="422" spans="1:7" ht="15">
      <c r="A422" s="7" t="s">
        <v>1534</v>
      </c>
      <c r="B422" s="4" t="s">
        <v>1462</v>
      </c>
      <c r="C422" s="6" t="s">
        <v>919</v>
      </c>
      <c r="D422" s="7" t="s">
        <v>1535</v>
      </c>
      <c r="E422" s="7" t="s">
        <v>1531</v>
      </c>
      <c r="F422" s="7" t="s">
        <v>1532</v>
      </c>
      <c r="G422" s="7" t="s">
        <v>1533</v>
      </c>
    </row>
    <row r="423" spans="1:7" ht="15">
      <c r="A423" s="7" t="s">
        <v>1536</v>
      </c>
      <c r="B423" s="4" t="s">
        <v>1462</v>
      </c>
      <c r="C423" s="6" t="s">
        <v>919</v>
      </c>
      <c r="D423" s="7" t="s">
        <v>1537</v>
      </c>
      <c r="E423" s="7" t="s">
        <v>1526</v>
      </c>
      <c r="F423" s="7" t="s">
        <v>1527</v>
      </c>
      <c r="G423" s="7" t="s">
        <v>90</v>
      </c>
    </row>
    <row r="424" spans="1:7" ht="15">
      <c r="A424" s="7" t="s">
        <v>1538</v>
      </c>
      <c r="B424" s="4" t="s">
        <v>1539</v>
      </c>
      <c r="C424" s="6" t="s">
        <v>919</v>
      </c>
      <c r="D424" s="7" t="s">
        <v>1540</v>
      </c>
      <c r="E424" s="7" t="s">
        <v>1541</v>
      </c>
      <c r="F424" s="7" t="s">
        <v>1542</v>
      </c>
      <c r="G424" s="7" t="s">
        <v>1543</v>
      </c>
    </row>
    <row r="425" spans="1:7" ht="15">
      <c r="A425" s="7" t="s">
        <v>1544</v>
      </c>
      <c r="B425" s="4" t="s">
        <v>1539</v>
      </c>
      <c r="C425" s="6" t="s">
        <v>919</v>
      </c>
      <c r="D425" s="7" t="s">
        <v>1545</v>
      </c>
      <c r="E425" s="7" t="s">
        <v>51</v>
      </c>
      <c r="F425" s="7" t="s">
        <v>51</v>
      </c>
      <c r="G425" s="7" t="s">
        <v>51</v>
      </c>
    </row>
    <row r="426" spans="1:7" ht="15">
      <c r="A426" s="7" t="s">
        <v>1546</v>
      </c>
      <c r="B426" s="4" t="s">
        <v>1539</v>
      </c>
      <c r="C426" s="6" t="s">
        <v>919</v>
      </c>
      <c r="D426" s="7" t="s">
        <v>1547</v>
      </c>
      <c r="E426" s="7" t="s">
        <v>1548</v>
      </c>
      <c r="F426" s="7" t="s">
        <v>1549</v>
      </c>
      <c r="G426" s="7" t="s">
        <v>90</v>
      </c>
    </row>
    <row r="427" spans="1:7" ht="15">
      <c r="A427" s="7" t="s">
        <v>1550</v>
      </c>
      <c r="B427" s="4" t="s">
        <v>1539</v>
      </c>
      <c r="C427" s="6" t="s">
        <v>919</v>
      </c>
      <c r="D427" s="7" t="s">
        <v>1551</v>
      </c>
      <c r="E427" s="7" t="s">
        <v>1548</v>
      </c>
      <c r="F427" s="7" t="s">
        <v>1549</v>
      </c>
      <c r="G427" s="7" t="s">
        <v>1552</v>
      </c>
    </row>
    <row r="428" spans="1:7" ht="15">
      <c r="A428" s="7" t="s">
        <v>1553</v>
      </c>
      <c r="B428" s="4" t="s">
        <v>1539</v>
      </c>
      <c r="C428" s="6" t="s">
        <v>919</v>
      </c>
      <c r="D428" s="7" t="s">
        <v>1554</v>
      </c>
      <c r="E428" s="7" t="s">
        <v>1541</v>
      </c>
      <c r="F428" s="7" t="s">
        <v>1542</v>
      </c>
      <c r="G428" s="7" t="s">
        <v>90</v>
      </c>
    </row>
    <row r="429" spans="1:7" ht="15">
      <c r="A429" s="7" t="s">
        <v>1555</v>
      </c>
      <c r="B429" s="4" t="s">
        <v>1539</v>
      </c>
      <c r="C429" s="6" t="s">
        <v>919</v>
      </c>
      <c r="D429" s="7" t="s">
        <v>1556</v>
      </c>
      <c r="E429" s="7" t="s">
        <v>1541</v>
      </c>
      <c r="F429" s="7" t="s">
        <v>1542</v>
      </c>
      <c r="G429" s="7" t="s">
        <v>90</v>
      </c>
    </row>
    <row r="430" spans="1:7" ht="15">
      <c r="A430" s="7" t="s">
        <v>1557</v>
      </c>
      <c r="B430" s="4" t="s">
        <v>1539</v>
      </c>
      <c r="C430" s="6" t="s">
        <v>919</v>
      </c>
      <c r="D430" s="7" t="s">
        <v>1558</v>
      </c>
      <c r="E430" s="7" t="s">
        <v>51</v>
      </c>
      <c r="F430" s="7" t="s">
        <v>51</v>
      </c>
      <c r="G430" s="7" t="s">
        <v>51</v>
      </c>
    </row>
    <row r="431" spans="1:7" ht="15">
      <c r="A431" s="7" t="s">
        <v>1559</v>
      </c>
      <c r="B431" s="4" t="s">
        <v>1539</v>
      </c>
      <c r="C431" s="6" t="s">
        <v>919</v>
      </c>
      <c r="D431" s="7" t="s">
        <v>1560</v>
      </c>
      <c r="E431" s="7" t="s">
        <v>1548</v>
      </c>
      <c r="F431" s="7" t="s">
        <v>1549</v>
      </c>
      <c r="G431" s="7" t="s">
        <v>1561</v>
      </c>
    </row>
    <row r="432" spans="1:7" ht="15">
      <c r="A432" s="7" t="s">
        <v>1562</v>
      </c>
      <c r="B432" s="4" t="s">
        <v>1539</v>
      </c>
      <c r="C432" s="6" t="s">
        <v>919</v>
      </c>
      <c r="D432" s="7" t="s">
        <v>1563</v>
      </c>
      <c r="E432" s="7" t="s">
        <v>1548</v>
      </c>
      <c r="F432" s="7" t="s">
        <v>1549</v>
      </c>
      <c r="G432" s="7" t="s">
        <v>1564</v>
      </c>
    </row>
    <row r="433" spans="1:7" ht="15">
      <c r="A433" s="7" t="s">
        <v>1565</v>
      </c>
      <c r="B433" s="4" t="s">
        <v>1539</v>
      </c>
      <c r="C433" s="6" t="s">
        <v>919</v>
      </c>
      <c r="D433" s="7" t="s">
        <v>1566</v>
      </c>
      <c r="E433" s="7" t="s">
        <v>1567</v>
      </c>
      <c r="F433" s="7" t="s">
        <v>1568</v>
      </c>
      <c r="G433" s="7" t="s">
        <v>1569</v>
      </c>
    </row>
    <row r="434" spans="1:7" ht="15">
      <c r="A434" s="7" t="s">
        <v>1570</v>
      </c>
      <c r="B434" s="4" t="s">
        <v>1539</v>
      </c>
      <c r="C434" s="6" t="s">
        <v>919</v>
      </c>
      <c r="D434" s="7" t="s">
        <v>1571</v>
      </c>
      <c r="E434" s="7" t="s">
        <v>1548</v>
      </c>
      <c r="F434" s="7" t="s">
        <v>1549</v>
      </c>
      <c r="G434" s="7" t="s">
        <v>90</v>
      </c>
    </row>
    <row r="435" spans="1:7" ht="15">
      <c r="A435" s="7" t="s">
        <v>1572</v>
      </c>
      <c r="B435" s="4" t="s">
        <v>1539</v>
      </c>
      <c r="C435" s="6" t="s">
        <v>919</v>
      </c>
      <c r="D435" s="7" t="s">
        <v>1573</v>
      </c>
      <c r="E435" s="7" t="s">
        <v>51</v>
      </c>
      <c r="F435" s="7" t="s">
        <v>51</v>
      </c>
      <c r="G435" s="7" t="s">
        <v>51</v>
      </c>
    </row>
    <row r="436" spans="1:7" ht="15">
      <c r="A436" s="7" t="s">
        <v>1574</v>
      </c>
      <c r="B436" s="4" t="s">
        <v>1539</v>
      </c>
      <c r="C436" s="6" t="s">
        <v>919</v>
      </c>
      <c r="D436" s="7" t="s">
        <v>1575</v>
      </c>
      <c r="E436" s="7" t="s">
        <v>1548</v>
      </c>
      <c r="F436" s="7" t="s">
        <v>1549</v>
      </c>
      <c r="G436" s="7" t="s">
        <v>1576</v>
      </c>
    </row>
    <row r="437" spans="1:7" ht="15">
      <c r="A437" s="7" t="s">
        <v>1577</v>
      </c>
      <c r="B437" s="4" t="s">
        <v>1539</v>
      </c>
      <c r="C437" s="6" t="s">
        <v>919</v>
      </c>
      <c r="D437" s="7" t="s">
        <v>1578</v>
      </c>
      <c r="E437" s="7" t="s">
        <v>1541</v>
      </c>
      <c r="F437" s="7" t="s">
        <v>1542</v>
      </c>
      <c r="G437" s="7" t="s">
        <v>90</v>
      </c>
    </row>
    <row r="438" spans="1:7" ht="15">
      <c r="A438" s="7" t="s">
        <v>1579</v>
      </c>
      <c r="B438" s="4" t="s">
        <v>1539</v>
      </c>
      <c r="C438" s="6" t="s">
        <v>919</v>
      </c>
      <c r="D438" s="7" t="s">
        <v>1580</v>
      </c>
      <c r="E438" s="7" t="s">
        <v>1541</v>
      </c>
      <c r="F438" s="7" t="s">
        <v>1542</v>
      </c>
      <c r="G438" s="7" t="s">
        <v>90</v>
      </c>
    </row>
    <row r="439" spans="1:7" ht="15">
      <c r="A439" s="7" t="s">
        <v>1581</v>
      </c>
      <c r="B439" s="4" t="s">
        <v>1539</v>
      </c>
      <c r="C439" s="6" t="s">
        <v>919</v>
      </c>
      <c r="D439" s="7" t="s">
        <v>1582</v>
      </c>
      <c r="E439" s="7" t="s">
        <v>1583</v>
      </c>
      <c r="F439" s="7" t="s">
        <v>1584</v>
      </c>
      <c r="G439" s="7" t="s">
        <v>90</v>
      </c>
    </row>
    <row r="440" spans="1:7" ht="15">
      <c r="A440" s="7" t="s">
        <v>1585</v>
      </c>
      <c r="B440" s="4" t="s">
        <v>1539</v>
      </c>
      <c r="C440" s="6" t="s">
        <v>919</v>
      </c>
      <c r="D440" s="7" t="s">
        <v>1586</v>
      </c>
      <c r="E440" s="7" t="s">
        <v>1567</v>
      </c>
      <c r="F440" s="7" t="s">
        <v>1568</v>
      </c>
      <c r="G440" s="7" t="s">
        <v>90</v>
      </c>
    </row>
    <row r="441" spans="1:7" ht="15">
      <c r="A441" s="7" t="s">
        <v>1587</v>
      </c>
      <c r="B441" s="4" t="s">
        <v>1539</v>
      </c>
      <c r="C441" s="6" t="s">
        <v>919</v>
      </c>
      <c r="D441" s="7" t="s">
        <v>1588</v>
      </c>
      <c r="E441" s="7" t="s">
        <v>1541</v>
      </c>
      <c r="F441" s="7" t="s">
        <v>1542</v>
      </c>
      <c r="G441" s="7" t="s">
        <v>90</v>
      </c>
    </row>
    <row r="442" spans="1:7" ht="15">
      <c r="A442" s="7" t="s">
        <v>1589</v>
      </c>
      <c r="B442" s="4" t="s">
        <v>1539</v>
      </c>
      <c r="C442" s="6" t="s">
        <v>919</v>
      </c>
      <c r="D442" s="7" t="s">
        <v>1590</v>
      </c>
      <c r="E442" s="7" t="s">
        <v>1541</v>
      </c>
      <c r="F442" s="7" t="s">
        <v>1542</v>
      </c>
      <c r="G442" s="7" t="s">
        <v>90</v>
      </c>
    </row>
    <row r="443" spans="1:7" ht="15">
      <c r="A443" s="7" t="s">
        <v>1591</v>
      </c>
      <c r="B443" s="4" t="s">
        <v>1539</v>
      </c>
      <c r="C443" s="6" t="s">
        <v>919</v>
      </c>
      <c r="D443" s="7" t="s">
        <v>1592</v>
      </c>
      <c r="E443" s="7" t="s">
        <v>1548</v>
      </c>
      <c r="F443" s="7" t="s">
        <v>1539</v>
      </c>
      <c r="G443" s="7" t="s">
        <v>90</v>
      </c>
    </row>
    <row r="444" spans="1:7" ht="15">
      <c r="A444" s="7" t="s">
        <v>1593</v>
      </c>
      <c r="B444" s="4" t="s">
        <v>1539</v>
      </c>
      <c r="C444" s="6" t="s">
        <v>919</v>
      </c>
      <c r="D444" s="7" t="s">
        <v>1594</v>
      </c>
      <c r="E444" s="7" t="s">
        <v>1548</v>
      </c>
      <c r="F444" s="7" t="s">
        <v>1549</v>
      </c>
      <c r="G444" s="7" t="s">
        <v>90</v>
      </c>
    </row>
    <row r="445" spans="1:7" ht="15">
      <c r="A445" s="7" t="s">
        <v>1595</v>
      </c>
      <c r="B445" s="4" t="s">
        <v>1539</v>
      </c>
      <c r="C445" s="6" t="s">
        <v>919</v>
      </c>
      <c r="D445" s="7" t="s">
        <v>1596</v>
      </c>
      <c r="E445" s="7" t="s">
        <v>1548</v>
      </c>
      <c r="F445" s="7" t="s">
        <v>1539</v>
      </c>
      <c r="G445" s="7" t="s">
        <v>90</v>
      </c>
    </row>
    <row r="446" spans="1:7" ht="15">
      <c r="A446" s="7" t="s">
        <v>1597</v>
      </c>
      <c r="B446" s="4" t="s">
        <v>1539</v>
      </c>
      <c r="C446" s="6" t="s">
        <v>919</v>
      </c>
      <c r="D446" s="7" t="s">
        <v>1598</v>
      </c>
      <c r="E446" s="7" t="s">
        <v>1548</v>
      </c>
      <c r="F446" s="7" t="s">
        <v>1549</v>
      </c>
      <c r="G446" s="7" t="s">
        <v>90</v>
      </c>
    </row>
    <row r="447" spans="1:7" ht="15">
      <c r="A447" s="7" t="s">
        <v>1599</v>
      </c>
      <c r="B447" s="4" t="s">
        <v>1539</v>
      </c>
      <c r="C447" s="6" t="s">
        <v>919</v>
      </c>
      <c r="D447" s="7" t="s">
        <v>1600</v>
      </c>
      <c r="E447" s="7" t="s">
        <v>51</v>
      </c>
      <c r="F447" s="7" t="s">
        <v>51</v>
      </c>
      <c r="G447" s="7" t="s">
        <v>51</v>
      </c>
    </row>
    <row r="448" spans="1:7" ht="15">
      <c r="A448" s="7" t="s">
        <v>1601</v>
      </c>
      <c r="B448" s="4" t="s">
        <v>1539</v>
      </c>
      <c r="C448" s="6" t="s">
        <v>919</v>
      </c>
      <c r="D448" s="7" t="s">
        <v>1602</v>
      </c>
      <c r="E448" s="7" t="s">
        <v>1548</v>
      </c>
      <c r="F448" s="7" t="s">
        <v>1549</v>
      </c>
      <c r="G448" s="7" t="s">
        <v>90</v>
      </c>
    </row>
    <row r="449" spans="1:7" ht="15">
      <c r="A449" s="7" t="s">
        <v>1603</v>
      </c>
      <c r="B449" s="4" t="s">
        <v>1539</v>
      </c>
      <c r="C449" s="6" t="s">
        <v>919</v>
      </c>
      <c r="D449" s="7" t="s">
        <v>1604</v>
      </c>
      <c r="E449" s="7" t="s">
        <v>1541</v>
      </c>
      <c r="F449" s="7" t="s">
        <v>1542</v>
      </c>
      <c r="G449" s="7" t="s">
        <v>90</v>
      </c>
    </row>
    <row r="450" spans="1:7" ht="15">
      <c r="A450" s="7" t="s">
        <v>1605</v>
      </c>
      <c r="B450" s="4" t="s">
        <v>919</v>
      </c>
      <c r="C450" s="6" t="s">
        <v>919</v>
      </c>
      <c r="D450" s="7" t="s">
        <v>1606</v>
      </c>
      <c r="E450" s="7" t="s">
        <v>1607</v>
      </c>
      <c r="F450" s="7" t="s">
        <v>1608</v>
      </c>
      <c r="G450" s="7" t="s">
        <v>1609</v>
      </c>
    </row>
    <row r="451" spans="1:7" ht="15">
      <c r="A451" s="7" t="s">
        <v>1610</v>
      </c>
      <c r="B451" s="4" t="s">
        <v>919</v>
      </c>
      <c r="C451" s="6" t="s">
        <v>919</v>
      </c>
      <c r="D451" s="7" t="s">
        <v>1611</v>
      </c>
      <c r="E451" s="7" t="s">
        <v>1607</v>
      </c>
      <c r="F451" s="7" t="s">
        <v>1608</v>
      </c>
      <c r="G451" s="7" t="s">
        <v>1612</v>
      </c>
    </row>
    <row r="452" spans="1:7" ht="15">
      <c r="A452" s="7" t="s">
        <v>1613</v>
      </c>
      <c r="B452" s="4" t="s">
        <v>919</v>
      </c>
      <c r="C452" s="6" t="s">
        <v>919</v>
      </c>
      <c r="D452" s="7" t="s">
        <v>1614</v>
      </c>
      <c r="E452" s="7" t="s">
        <v>1607</v>
      </c>
      <c r="F452" s="7" t="s">
        <v>1608</v>
      </c>
      <c r="G452" s="7" t="s">
        <v>1615</v>
      </c>
    </row>
    <row r="453" spans="1:7" ht="15">
      <c r="A453" s="7" t="s">
        <v>1616</v>
      </c>
      <c r="B453" s="4" t="s">
        <v>919</v>
      </c>
      <c r="C453" s="6" t="s">
        <v>919</v>
      </c>
      <c r="D453" s="7" t="s">
        <v>1617</v>
      </c>
      <c r="E453" s="7" t="s">
        <v>1607</v>
      </c>
      <c r="F453" s="7" t="s">
        <v>1608</v>
      </c>
      <c r="G453" s="7" t="s">
        <v>1618</v>
      </c>
    </row>
    <row r="454" spans="1:7" ht="15">
      <c r="A454" s="7" t="s">
        <v>1619</v>
      </c>
      <c r="B454" s="4" t="s">
        <v>919</v>
      </c>
      <c r="C454" s="6" t="s">
        <v>919</v>
      </c>
      <c r="D454" s="7" t="s">
        <v>1620</v>
      </c>
      <c r="E454" s="7" t="s">
        <v>1607</v>
      </c>
      <c r="F454" s="7" t="s">
        <v>1608</v>
      </c>
      <c r="G454" s="7" t="s">
        <v>1621</v>
      </c>
    </row>
    <row r="455" spans="1:7" ht="15">
      <c r="A455" s="7" t="s">
        <v>1622</v>
      </c>
      <c r="B455" s="4" t="s">
        <v>919</v>
      </c>
      <c r="C455" s="6" t="s">
        <v>919</v>
      </c>
      <c r="D455" s="7" t="s">
        <v>1623</v>
      </c>
      <c r="E455" s="7" t="s">
        <v>1624</v>
      </c>
      <c r="F455" s="7" t="s">
        <v>1625</v>
      </c>
      <c r="G455" s="7" t="s">
        <v>90</v>
      </c>
    </row>
    <row r="456" spans="1:7" ht="15">
      <c r="A456" s="7" t="s">
        <v>1626</v>
      </c>
      <c r="B456" s="4" t="s">
        <v>919</v>
      </c>
      <c r="C456" s="6" t="s">
        <v>919</v>
      </c>
      <c r="D456" s="7" t="s">
        <v>1627</v>
      </c>
      <c r="E456" s="7" t="s">
        <v>1628</v>
      </c>
      <c r="F456" s="7" t="s">
        <v>1629</v>
      </c>
      <c r="G456" s="7" t="s">
        <v>1630</v>
      </c>
    </row>
    <row r="457" spans="1:7" ht="15">
      <c r="A457" s="7" t="s">
        <v>1631</v>
      </c>
      <c r="B457" s="4" t="s">
        <v>919</v>
      </c>
      <c r="C457" s="6" t="s">
        <v>919</v>
      </c>
      <c r="D457" s="7" t="s">
        <v>1632</v>
      </c>
      <c r="E457" s="7" t="s">
        <v>51</v>
      </c>
      <c r="F457" s="7" t="s">
        <v>51</v>
      </c>
      <c r="G457" s="7" t="s">
        <v>51</v>
      </c>
    </row>
    <row r="458" spans="1:7" ht="15">
      <c r="A458" s="7" t="s">
        <v>1633</v>
      </c>
      <c r="B458" s="4" t="s">
        <v>919</v>
      </c>
      <c r="C458" s="6" t="s">
        <v>919</v>
      </c>
      <c r="D458" s="7" t="s">
        <v>1634</v>
      </c>
      <c r="E458" s="7" t="s">
        <v>1628</v>
      </c>
      <c r="F458" s="7" t="s">
        <v>1629</v>
      </c>
      <c r="G458" s="7" t="s">
        <v>1630</v>
      </c>
    </row>
    <row r="459" spans="1:7" ht="15">
      <c r="A459" s="7" t="s">
        <v>1635</v>
      </c>
      <c r="B459" s="4" t="s">
        <v>1539</v>
      </c>
      <c r="C459" s="6" t="s">
        <v>919</v>
      </c>
      <c r="D459" s="7" t="s">
        <v>1636</v>
      </c>
      <c r="E459" s="7" t="s">
        <v>1637</v>
      </c>
      <c r="F459" s="7" t="s">
        <v>1638</v>
      </c>
      <c r="G459" s="7" t="s">
        <v>1639</v>
      </c>
    </row>
    <row r="460" spans="1:7" ht="15">
      <c r="A460" s="7" t="s">
        <v>1640</v>
      </c>
      <c r="B460" s="4" t="s">
        <v>1539</v>
      </c>
      <c r="C460" s="6" t="s">
        <v>919</v>
      </c>
      <c r="D460" s="7" t="s">
        <v>1641</v>
      </c>
      <c r="E460" s="7" t="s">
        <v>1637</v>
      </c>
      <c r="F460" s="7" t="s">
        <v>1638</v>
      </c>
      <c r="G460" s="7" t="s">
        <v>1642</v>
      </c>
    </row>
    <row r="461" spans="1:7" ht="15">
      <c r="A461" s="7" t="s">
        <v>1643</v>
      </c>
      <c r="B461" s="4" t="s">
        <v>1539</v>
      </c>
      <c r="C461" s="6" t="s">
        <v>919</v>
      </c>
      <c r="D461" s="7" t="s">
        <v>1644</v>
      </c>
      <c r="E461" s="7" t="s">
        <v>1637</v>
      </c>
      <c r="F461" s="7" t="s">
        <v>1638</v>
      </c>
      <c r="G461" s="7" t="s">
        <v>90</v>
      </c>
    </row>
    <row r="462" spans="1:7" ht="15">
      <c r="A462" s="7" t="s">
        <v>1645</v>
      </c>
      <c r="B462" s="4" t="s">
        <v>1539</v>
      </c>
      <c r="C462" s="6" t="s">
        <v>919</v>
      </c>
      <c r="D462" s="7" t="s">
        <v>1646</v>
      </c>
      <c r="E462" s="7" t="s">
        <v>1548</v>
      </c>
      <c r="F462" s="7" t="s">
        <v>1539</v>
      </c>
      <c r="G462" s="7" t="s">
        <v>90</v>
      </c>
    </row>
    <row r="463" spans="1:7" ht="15">
      <c r="A463" s="7" t="s">
        <v>1647</v>
      </c>
      <c r="B463" s="4" t="s">
        <v>1539</v>
      </c>
      <c r="C463" s="6" t="s">
        <v>919</v>
      </c>
      <c r="D463" s="7" t="s">
        <v>1648</v>
      </c>
      <c r="E463" s="7" t="s">
        <v>1649</v>
      </c>
      <c r="F463" s="7" t="s">
        <v>1650</v>
      </c>
      <c r="G463" s="7" t="s">
        <v>90</v>
      </c>
    </row>
    <row r="464" spans="1:7" ht="15">
      <c r="A464" s="7" t="s">
        <v>1651</v>
      </c>
      <c r="B464" s="4" t="s">
        <v>1539</v>
      </c>
      <c r="C464" s="6" t="s">
        <v>919</v>
      </c>
      <c r="D464" s="7" t="s">
        <v>1652</v>
      </c>
      <c r="E464" s="7" t="s">
        <v>1548</v>
      </c>
      <c r="F464" s="7" t="s">
        <v>1539</v>
      </c>
      <c r="G464" s="7" t="s">
        <v>90</v>
      </c>
    </row>
    <row r="465" spans="1:7" ht="15">
      <c r="A465" s="7" t="s">
        <v>1653</v>
      </c>
      <c r="B465" s="4" t="s">
        <v>1539</v>
      </c>
      <c r="C465" s="6" t="s">
        <v>919</v>
      </c>
      <c r="D465" s="7" t="s">
        <v>1654</v>
      </c>
      <c r="E465" s="7" t="s">
        <v>1548</v>
      </c>
      <c r="F465" s="7" t="s">
        <v>1539</v>
      </c>
      <c r="G465" s="7" t="s">
        <v>90</v>
      </c>
    </row>
    <row r="466" spans="1:7" ht="15">
      <c r="A466" s="7" t="s">
        <v>1655</v>
      </c>
      <c r="B466" s="4" t="s">
        <v>1539</v>
      </c>
      <c r="C466" s="6" t="s">
        <v>919</v>
      </c>
      <c r="D466" s="7" t="s">
        <v>1656</v>
      </c>
      <c r="E466" s="7" t="s">
        <v>1548</v>
      </c>
      <c r="F466" s="7" t="s">
        <v>1539</v>
      </c>
      <c r="G466" s="7" t="s">
        <v>90</v>
      </c>
    </row>
    <row r="467" spans="1:7" ht="15">
      <c r="A467" s="7" t="s">
        <v>1657</v>
      </c>
      <c r="B467" s="4" t="s">
        <v>1539</v>
      </c>
      <c r="C467" s="6" t="s">
        <v>919</v>
      </c>
      <c r="D467" s="7" t="s">
        <v>1658</v>
      </c>
      <c r="E467" s="7" t="s">
        <v>1548</v>
      </c>
      <c r="F467" s="7" t="s">
        <v>1539</v>
      </c>
      <c r="G467" s="7" t="s">
        <v>90</v>
      </c>
    </row>
    <row r="468" spans="1:7" ht="15">
      <c r="A468" s="7" t="s">
        <v>1659</v>
      </c>
      <c r="B468" s="4" t="s">
        <v>1539</v>
      </c>
      <c r="C468" s="6" t="s">
        <v>919</v>
      </c>
      <c r="D468" s="7" t="s">
        <v>1660</v>
      </c>
      <c r="E468" s="7" t="s">
        <v>1661</v>
      </c>
      <c r="F468" s="7" t="s">
        <v>1662</v>
      </c>
      <c r="G468" s="7" t="s">
        <v>90</v>
      </c>
    </row>
    <row r="469" spans="1:7" ht="15">
      <c r="A469" s="7" t="s">
        <v>1663</v>
      </c>
      <c r="B469" s="4" t="s">
        <v>206</v>
      </c>
      <c r="C469" s="6" t="s">
        <v>919</v>
      </c>
      <c r="D469" s="7" t="s">
        <v>1664</v>
      </c>
      <c r="E469" s="7" t="s">
        <v>1665</v>
      </c>
      <c r="F469" s="7" t="s">
        <v>1666</v>
      </c>
      <c r="G469" s="7" t="s">
        <v>1667</v>
      </c>
    </row>
    <row r="470" spans="1:7" ht="15">
      <c r="A470" s="7" t="s">
        <v>1668</v>
      </c>
      <c r="B470" s="4" t="s">
        <v>206</v>
      </c>
      <c r="C470" s="6" t="s">
        <v>919</v>
      </c>
      <c r="D470" s="7" t="s">
        <v>1669</v>
      </c>
      <c r="E470" s="7" t="s">
        <v>1670</v>
      </c>
      <c r="F470" s="7" t="s">
        <v>1671</v>
      </c>
      <c r="G470" s="7" t="s">
        <v>1672</v>
      </c>
    </row>
    <row r="471" spans="1:7" ht="15">
      <c r="A471" s="7" t="s">
        <v>1673</v>
      </c>
      <c r="B471" s="4" t="s">
        <v>206</v>
      </c>
      <c r="C471" s="6" t="s">
        <v>919</v>
      </c>
      <c r="D471" s="7" t="s">
        <v>1674</v>
      </c>
      <c r="E471" s="7" t="s">
        <v>1670</v>
      </c>
      <c r="F471" s="7" t="s">
        <v>1671</v>
      </c>
      <c r="G471" s="7" t="s">
        <v>1675</v>
      </c>
    </row>
    <row r="472" spans="1:7" ht="15">
      <c r="A472" s="7" t="s">
        <v>1676</v>
      </c>
      <c r="B472" s="4" t="s">
        <v>206</v>
      </c>
      <c r="C472" s="6" t="s">
        <v>919</v>
      </c>
      <c r="D472" s="7" t="s">
        <v>1677</v>
      </c>
      <c r="E472" s="7" t="s">
        <v>1678</v>
      </c>
      <c r="F472" s="7" t="s">
        <v>1679</v>
      </c>
      <c r="G472" s="7" t="s">
        <v>1675</v>
      </c>
    </row>
    <row r="473" spans="1:7" ht="15">
      <c r="A473" s="7" t="s">
        <v>1680</v>
      </c>
      <c r="B473" s="4" t="s">
        <v>206</v>
      </c>
      <c r="C473" s="6" t="s">
        <v>919</v>
      </c>
      <c r="D473" s="7" t="s">
        <v>1681</v>
      </c>
      <c r="E473" s="7" t="s">
        <v>1682</v>
      </c>
      <c r="F473" s="7" t="s">
        <v>1683</v>
      </c>
      <c r="G473" s="7" t="s">
        <v>90</v>
      </c>
    </row>
    <row r="474" spans="1:7" ht="15">
      <c r="A474" s="7" t="s">
        <v>1684</v>
      </c>
      <c r="B474" s="4" t="s">
        <v>206</v>
      </c>
      <c r="C474" s="6" t="s">
        <v>919</v>
      </c>
      <c r="D474" s="7" t="s">
        <v>1685</v>
      </c>
      <c r="E474" s="7" t="s">
        <v>51</v>
      </c>
      <c r="F474" s="7" t="s">
        <v>51</v>
      </c>
      <c r="G474" s="7" t="s">
        <v>51</v>
      </c>
    </row>
    <row r="475" spans="1:7" ht="15">
      <c r="A475" s="7" t="s">
        <v>1686</v>
      </c>
      <c r="B475" s="4" t="s">
        <v>206</v>
      </c>
      <c r="C475" s="6" t="s">
        <v>919</v>
      </c>
      <c r="D475" s="7" t="s">
        <v>1687</v>
      </c>
      <c r="E475" s="7" t="s">
        <v>1670</v>
      </c>
      <c r="F475" s="7" t="s">
        <v>1671</v>
      </c>
      <c r="G475" s="7" t="s">
        <v>1688</v>
      </c>
    </row>
    <row r="476" spans="1:7" ht="15">
      <c r="A476" s="7" t="s">
        <v>1689</v>
      </c>
      <c r="B476" s="4" t="s">
        <v>206</v>
      </c>
      <c r="C476" s="6" t="s">
        <v>919</v>
      </c>
      <c r="D476" s="7" t="s">
        <v>1690</v>
      </c>
      <c r="E476" s="7" t="s">
        <v>1670</v>
      </c>
      <c r="F476" s="7" t="s">
        <v>1671</v>
      </c>
      <c r="G476" s="7" t="s">
        <v>1691</v>
      </c>
    </row>
    <row r="477" spans="1:7" ht="15">
      <c r="A477" s="7" t="s">
        <v>1692</v>
      </c>
      <c r="B477" s="4" t="s">
        <v>206</v>
      </c>
      <c r="C477" s="6" t="s">
        <v>919</v>
      </c>
      <c r="D477" s="7" t="s">
        <v>1693</v>
      </c>
      <c r="E477" s="7" t="s">
        <v>1670</v>
      </c>
      <c r="F477" s="7" t="s">
        <v>1671</v>
      </c>
      <c r="G477" s="7" t="s">
        <v>1694</v>
      </c>
    </row>
    <row r="478" spans="1:7" ht="15">
      <c r="A478" s="7" t="s">
        <v>1695</v>
      </c>
      <c r="B478" s="4" t="s">
        <v>206</v>
      </c>
      <c r="C478" s="6" t="s">
        <v>919</v>
      </c>
      <c r="D478" s="7" t="s">
        <v>1696</v>
      </c>
      <c r="E478" s="7" t="s">
        <v>1665</v>
      </c>
      <c r="F478" s="7" t="s">
        <v>1666</v>
      </c>
      <c r="G478" s="7" t="s">
        <v>1697</v>
      </c>
    </row>
    <row r="479" spans="1:7" ht="15">
      <c r="A479" s="7" t="s">
        <v>1698</v>
      </c>
      <c r="B479" s="4" t="s">
        <v>206</v>
      </c>
      <c r="C479" s="6" t="s">
        <v>919</v>
      </c>
      <c r="D479" s="7" t="s">
        <v>1699</v>
      </c>
      <c r="E479" s="7" t="s">
        <v>1700</v>
      </c>
      <c r="F479" s="7" t="s">
        <v>1701</v>
      </c>
      <c r="G479" s="7" t="s">
        <v>1702</v>
      </c>
    </row>
    <row r="480" spans="1:7" ht="15">
      <c r="A480" s="7" t="s">
        <v>1703</v>
      </c>
      <c r="B480" s="4" t="s">
        <v>206</v>
      </c>
      <c r="C480" s="6" t="s">
        <v>919</v>
      </c>
      <c r="D480" s="7" t="s">
        <v>1704</v>
      </c>
      <c r="E480" s="7" t="s">
        <v>1705</v>
      </c>
      <c r="F480" s="7" t="s">
        <v>1706</v>
      </c>
      <c r="G480" s="7" t="s">
        <v>1707</v>
      </c>
    </row>
    <row r="481" spans="1:7" ht="15">
      <c r="A481" s="7" t="s">
        <v>1708</v>
      </c>
      <c r="B481" s="4" t="s">
        <v>206</v>
      </c>
      <c r="C481" s="6" t="s">
        <v>919</v>
      </c>
      <c r="D481" s="7" t="s">
        <v>1709</v>
      </c>
      <c r="E481" s="7" t="s">
        <v>51</v>
      </c>
      <c r="F481" s="7" t="s">
        <v>51</v>
      </c>
      <c r="G481" s="7" t="s">
        <v>51</v>
      </c>
    </row>
    <row r="482" spans="1:7" ht="15">
      <c r="A482" s="7" t="s">
        <v>1710</v>
      </c>
      <c r="B482" s="4" t="s">
        <v>206</v>
      </c>
      <c r="C482" s="6" t="s">
        <v>919</v>
      </c>
      <c r="D482" s="7" t="s">
        <v>1711</v>
      </c>
      <c r="E482" s="7" t="s">
        <v>1712</v>
      </c>
      <c r="F482" s="7" t="s">
        <v>1713</v>
      </c>
      <c r="G482" s="7" t="s">
        <v>1714</v>
      </c>
    </row>
    <row r="483" spans="1:7" ht="15">
      <c r="A483" s="7" t="s">
        <v>1715</v>
      </c>
      <c r="B483" s="4" t="s">
        <v>206</v>
      </c>
      <c r="C483" s="6" t="s">
        <v>919</v>
      </c>
      <c r="D483" s="7" t="s">
        <v>1716</v>
      </c>
      <c r="E483" s="7" t="s">
        <v>1717</v>
      </c>
      <c r="F483" s="7" t="s">
        <v>1718</v>
      </c>
      <c r="G483" s="7" t="s">
        <v>1719</v>
      </c>
    </row>
    <row r="484" spans="1:7" ht="15">
      <c r="A484" s="7" t="s">
        <v>1720</v>
      </c>
      <c r="B484" s="4" t="s">
        <v>206</v>
      </c>
      <c r="C484" s="6" t="s">
        <v>919</v>
      </c>
      <c r="D484" s="7" t="s">
        <v>1721</v>
      </c>
      <c r="E484" s="7" t="s">
        <v>51</v>
      </c>
      <c r="F484" s="7" t="s">
        <v>51</v>
      </c>
      <c r="G484" s="7" t="s">
        <v>51</v>
      </c>
    </row>
    <row r="485" spans="1:7" ht="15">
      <c r="A485" s="7" t="s">
        <v>1722</v>
      </c>
      <c r="B485" s="4" t="s">
        <v>206</v>
      </c>
      <c r="C485" s="6" t="s">
        <v>919</v>
      </c>
      <c r="D485" s="7" t="s">
        <v>1723</v>
      </c>
      <c r="E485" s="7" t="s">
        <v>51</v>
      </c>
      <c r="F485" s="7" t="s">
        <v>51</v>
      </c>
      <c r="G485" s="7" t="s">
        <v>51</v>
      </c>
    </row>
    <row r="486" spans="1:7" ht="15">
      <c r="A486" s="7" t="s">
        <v>1724</v>
      </c>
      <c r="B486" s="4" t="s">
        <v>206</v>
      </c>
      <c r="C486" s="6" t="s">
        <v>919</v>
      </c>
      <c r="D486" s="7" t="s">
        <v>1725</v>
      </c>
      <c r="E486" s="7" t="s">
        <v>51</v>
      </c>
      <c r="F486" s="7" t="s">
        <v>51</v>
      </c>
      <c r="G486" s="7" t="s">
        <v>51</v>
      </c>
    </row>
    <row r="487" spans="1:7" ht="15">
      <c r="A487" s="7" t="s">
        <v>1726</v>
      </c>
      <c r="B487" s="4" t="s">
        <v>206</v>
      </c>
      <c r="C487" s="6" t="s">
        <v>919</v>
      </c>
      <c r="D487" s="7" t="s">
        <v>1727</v>
      </c>
      <c r="E487" s="7" t="s">
        <v>1728</v>
      </c>
      <c r="F487" s="7" t="s">
        <v>1729</v>
      </c>
      <c r="G487" s="7" t="s">
        <v>1730</v>
      </c>
    </row>
    <row r="488" spans="1:7" ht="15">
      <c r="A488" s="7" t="s">
        <v>1731</v>
      </c>
      <c r="B488" s="4" t="s">
        <v>1732</v>
      </c>
      <c r="C488" s="6" t="s">
        <v>34</v>
      </c>
      <c r="D488" s="7" t="s">
        <v>1733</v>
      </c>
      <c r="E488" s="7" t="s">
        <v>1734</v>
      </c>
      <c r="F488" s="7" t="s">
        <v>34</v>
      </c>
      <c r="G488" s="7" t="s">
        <v>1735</v>
      </c>
    </row>
    <row r="489" spans="1:7" ht="15">
      <c r="A489" s="7" t="s">
        <v>1736</v>
      </c>
      <c r="B489" s="4" t="s">
        <v>1732</v>
      </c>
      <c r="C489" s="6" t="s">
        <v>34</v>
      </c>
      <c r="D489" s="7" t="s">
        <v>1737</v>
      </c>
      <c r="E489" s="7" t="s">
        <v>1734</v>
      </c>
      <c r="F489" s="7" t="s">
        <v>34</v>
      </c>
      <c r="G489" s="7" t="s">
        <v>1738</v>
      </c>
    </row>
    <row r="490" spans="1:7" ht="15">
      <c r="A490" s="7" t="s">
        <v>1739</v>
      </c>
      <c r="B490" s="4" t="s">
        <v>1732</v>
      </c>
      <c r="C490" s="6" t="s">
        <v>34</v>
      </c>
      <c r="D490" s="7" t="s">
        <v>1740</v>
      </c>
      <c r="E490" s="7" t="s">
        <v>1741</v>
      </c>
      <c r="F490" s="7" t="s">
        <v>34</v>
      </c>
      <c r="G490" s="7" t="s">
        <v>1742</v>
      </c>
    </row>
    <row r="491" spans="1:7" ht="15">
      <c r="A491" s="7" t="s">
        <v>1743</v>
      </c>
      <c r="B491" s="4" t="s">
        <v>1732</v>
      </c>
      <c r="C491" s="6" t="s">
        <v>34</v>
      </c>
      <c r="D491" s="7" t="s">
        <v>1744</v>
      </c>
      <c r="E491" s="7" t="s">
        <v>1741</v>
      </c>
      <c r="F491" s="7" t="s">
        <v>34</v>
      </c>
      <c r="G491" s="7" t="s">
        <v>1745</v>
      </c>
    </row>
    <row r="492" spans="1:7" ht="15">
      <c r="A492" s="7" t="s">
        <v>1746</v>
      </c>
      <c r="B492" s="4" t="s">
        <v>1747</v>
      </c>
      <c r="C492" s="6" t="s">
        <v>34</v>
      </c>
      <c r="D492" s="7" t="s">
        <v>1748</v>
      </c>
      <c r="E492" s="7" t="s">
        <v>1749</v>
      </c>
      <c r="F492" s="7" t="s">
        <v>1750</v>
      </c>
      <c r="G492" s="7" t="s">
        <v>1751</v>
      </c>
    </row>
    <row r="493" spans="1:7" ht="15">
      <c r="A493" s="7" t="s">
        <v>1752</v>
      </c>
      <c r="B493" s="4" t="s">
        <v>1747</v>
      </c>
      <c r="C493" s="6" t="s">
        <v>34</v>
      </c>
      <c r="D493" s="7" t="s">
        <v>1753</v>
      </c>
      <c r="E493" s="7" t="s">
        <v>1754</v>
      </c>
      <c r="F493" s="7" t="s">
        <v>1755</v>
      </c>
      <c r="G493" s="7" t="s">
        <v>90</v>
      </c>
    </row>
    <row r="494" spans="1:7" ht="15">
      <c r="A494" s="7" t="s">
        <v>1756</v>
      </c>
      <c r="B494" s="4" t="s">
        <v>1747</v>
      </c>
      <c r="C494" s="6" t="s">
        <v>34</v>
      </c>
      <c r="D494" s="7" t="s">
        <v>1757</v>
      </c>
      <c r="E494" s="7" t="s">
        <v>1758</v>
      </c>
      <c r="F494" s="7" t="s">
        <v>1759</v>
      </c>
      <c r="G494" s="7" t="s">
        <v>1760</v>
      </c>
    </row>
    <row r="495" spans="1:7" ht="15">
      <c r="A495" s="7" t="s">
        <v>1761</v>
      </c>
      <c r="B495" s="4" t="s">
        <v>1732</v>
      </c>
      <c r="C495" s="6" t="s">
        <v>34</v>
      </c>
      <c r="D495" s="7" t="s">
        <v>1762</v>
      </c>
      <c r="E495" s="7" t="s">
        <v>1763</v>
      </c>
      <c r="F495" s="7" t="s">
        <v>1764</v>
      </c>
      <c r="G495" s="7" t="s">
        <v>1765</v>
      </c>
    </row>
    <row r="496" spans="1:7" ht="15">
      <c r="A496" s="7" t="s">
        <v>1766</v>
      </c>
      <c r="B496" s="4" t="s">
        <v>1767</v>
      </c>
      <c r="C496" s="6" t="s">
        <v>919</v>
      </c>
      <c r="D496" s="7" t="s">
        <v>1768</v>
      </c>
      <c r="E496" s="7" t="s">
        <v>1769</v>
      </c>
      <c r="F496" s="7" t="s">
        <v>1770</v>
      </c>
      <c r="G496" s="7" t="s">
        <v>90</v>
      </c>
    </row>
    <row r="497" spans="1:7" ht="15">
      <c r="A497" s="7" t="s">
        <v>1771</v>
      </c>
      <c r="B497" s="4" t="s">
        <v>1732</v>
      </c>
      <c r="C497" s="6" t="s">
        <v>34</v>
      </c>
      <c r="D497" s="7" t="s">
        <v>1772</v>
      </c>
      <c r="E497" s="7" t="s">
        <v>1773</v>
      </c>
      <c r="F497" s="7" t="s">
        <v>1774</v>
      </c>
      <c r="G497" s="7" t="s">
        <v>1775</v>
      </c>
    </row>
    <row r="498" spans="1:7" ht="15">
      <c r="A498" s="7" t="s">
        <v>1776</v>
      </c>
      <c r="B498" s="4" t="s">
        <v>1767</v>
      </c>
      <c r="C498" s="6" t="s">
        <v>919</v>
      </c>
      <c r="D498" s="7" t="s">
        <v>1777</v>
      </c>
      <c r="E498" s="7" t="s">
        <v>1778</v>
      </c>
      <c r="F498" s="7" t="s">
        <v>1779</v>
      </c>
      <c r="G498" s="7" t="s">
        <v>1780</v>
      </c>
    </row>
    <row r="499" spans="1:7" ht="15">
      <c r="A499" s="7" t="s">
        <v>1781</v>
      </c>
      <c r="B499" s="4" t="s">
        <v>1767</v>
      </c>
      <c r="C499" s="6" t="s">
        <v>919</v>
      </c>
      <c r="D499" s="7" t="s">
        <v>1782</v>
      </c>
      <c r="E499" s="7" t="s">
        <v>1783</v>
      </c>
      <c r="F499" s="7" t="s">
        <v>1784</v>
      </c>
      <c r="G499" s="7" t="s">
        <v>1785</v>
      </c>
    </row>
    <row r="500" spans="1:7" ht="15">
      <c r="A500" s="7" t="s">
        <v>1786</v>
      </c>
      <c r="B500" s="4" t="s">
        <v>1767</v>
      </c>
      <c r="C500" s="6" t="s">
        <v>919</v>
      </c>
      <c r="D500" s="7" t="s">
        <v>1787</v>
      </c>
      <c r="E500" s="7" t="s">
        <v>1783</v>
      </c>
      <c r="F500" s="7" t="s">
        <v>1784</v>
      </c>
      <c r="G500" s="7" t="s">
        <v>1788</v>
      </c>
    </row>
    <row r="501" spans="1:7" ht="15">
      <c r="A501" s="7" t="s">
        <v>1789</v>
      </c>
      <c r="B501" s="4" t="s">
        <v>1767</v>
      </c>
      <c r="C501" s="6" t="s">
        <v>919</v>
      </c>
      <c r="D501" s="7" t="s">
        <v>1790</v>
      </c>
      <c r="E501" s="7" t="s">
        <v>1783</v>
      </c>
      <c r="F501" s="7" t="s">
        <v>1784</v>
      </c>
      <c r="G501" s="7" t="s">
        <v>1791</v>
      </c>
    </row>
    <row r="502" spans="1:7" ht="15">
      <c r="A502" s="7" t="s">
        <v>1792</v>
      </c>
      <c r="B502" s="4" t="s">
        <v>1767</v>
      </c>
      <c r="C502" s="6" t="s">
        <v>919</v>
      </c>
      <c r="D502" s="7" t="s">
        <v>1793</v>
      </c>
      <c r="E502" s="7" t="s">
        <v>1794</v>
      </c>
      <c r="F502" s="7" t="s">
        <v>1795</v>
      </c>
      <c r="G502" s="7" t="s">
        <v>1796</v>
      </c>
    </row>
    <row r="503" spans="1:7" ht="15">
      <c r="A503" s="7" t="s">
        <v>1797</v>
      </c>
      <c r="B503" s="4" t="s">
        <v>1767</v>
      </c>
      <c r="C503" s="6" t="s">
        <v>919</v>
      </c>
      <c r="D503" s="7" t="s">
        <v>1798</v>
      </c>
      <c r="E503" s="7" t="s">
        <v>1778</v>
      </c>
      <c r="F503" s="7" t="s">
        <v>1779</v>
      </c>
      <c r="G503" s="7" t="s">
        <v>1799</v>
      </c>
    </row>
    <row r="504" spans="1:7" ht="15">
      <c r="A504" s="7" t="s">
        <v>1800</v>
      </c>
      <c r="B504" s="4" t="s">
        <v>1767</v>
      </c>
      <c r="C504" s="6" t="s">
        <v>919</v>
      </c>
      <c r="D504" s="7" t="s">
        <v>1801</v>
      </c>
      <c r="E504" s="7" t="s">
        <v>1802</v>
      </c>
      <c r="F504" s="7" t="s">
        <v>1803</v>
      </c>
      <c r="G504" s="7" t="s">
        <v>1804</v>
      </c>
    </row>
    <row r="505" spans="1:7" ht="15">
      <c r="A505" s="7" t="s">
        <v>1805</v>
      </c>
      <c r="B505" s="4" t="s">
        <v>1767</v>
      </c>
      <c r="C505" s="6" t="s">
        <v>919</v>
      </c>
      <c r="D505" s="7" t="s">
        <v>1806</v>
      </c>
      <c r="E505" s="7" t="s">
        <v>1807</v>
      </c>
      <c r="F505" s="7" t="s">
        <v>1808</v>
      </c>
      <c r="G505" s="7" t="s">
        <v>1809</v>
      </c>
    </row>
    <row r="506" spans="1:7" ht="15">
      <c r="A506" s="7" t="s">
        <v>1810</v>
      </c>
      <c r="B506" s="4" t="s">
        <v>1767</v>
      </c>
      <c r="C506" s="6" t="s">
        <v>919</v>
      </c>
      <c r="D506" s="7" t="s">
        <v>1811</v>
      </c>
      <c r="E506" s="7" t="s">
        <v>1812</v>
      </c>
      <c r="F506" s="7" t="s">
        <v>1813</v>
      </c>
      <c r="G506" s="7" t="s">
        <v>1814</v>
      </c>
    </row>
    <row r="507" spans="1:7" ht="15">
      <c r="A507" s="7" t="s">
        <v>1815</v>
      </c>
      <c r="B507" s="4" t="s">
        <v>1747</v>
      </c>
      <c r="C507" s="6" t="s">
        <v>34</v>
      </c>
      <c r="D507" s="7" t="s">
        <v>1816</v>
      </c>
      <c r="E507" s="7" t="s">
        <v>51</v>
      </c>
      <c r="F507" s="7" t="s">
        <v>51</v>
      </c>
      <c r="G507" s="7" t="s">
        <v>51</v>
      </c>
    </row>
    <row r="508" spans="1:7" ht="15">
      <c r="A508" s="7" t="s">
        <v>1817</v>
      </c>
      <c r="B508" s="4" t="s">
        <v>1767</v>
      </c>
      <c r="C508" s="6" t="s">
        <v>919</v>
      </c>
      <c r="D508" s="7" t="s">
        <v>1818</v>
      </c>
      <c r="E508" s="7" t="s">
        <v>1819</v>
      </c>
      <c r="F508" s="7" t="s">
        <v>1820</v>
      </c>
      <c r="G508" s="7" t="s">
        <v>1821</v>
      </c>
    </row>
    <row r="509" spans="1:7" ht="15">
      <c r="A509" s="7" t="s">
        <v>1822</v>
      </c>
      <c r="B509" s="4" t="s">
        <v>1767</v>
      </c>
      <c r="C509" s="6" t="s">
        <v>919</v>
      </c>
      <c r="D509" s="7" t="s">
        <v>1823</v>
      </c>
      <c r="E509" s="7" t="s">
        <v>1824</v>
      </c>
      <c r="F509" s="7" t="s">
        <v>1825</v>
      </c>
      <c r="G509" s="7" t="s">
        <v>1826</v>
      </c>
    </row>
    <row r="510" spans="1:7" ht="15">
      <c r="A510" s="7" t="s">
        <v>1827</v>
      </c>
      <c r="B510" s="4" t="s">
        <v>1767</v>
      </c>
      <c r="C510" s="6" t="s">
        <v>919</v>
      </c>
      <c r="D510" s="7" t="s">
        <v>1828</v>
      </c>
      <c r="E510" s="7" t="s">
        <v>1829</v>
      </c>
      <c r="F510" s="7" t="s">
        <v>1830</v>
      </c>
      <c r="G510" s="7" t="s">
        <v>1831</v>
      </c>
    </row>
    <row r="511" spans="1:7" ht="15">
      <c r="A511" s="7" t="s">
        <v>1832</v>
      </c>
      <c r="B511" s="4" t="s">
        <v>1767</v>
      </c>
      <c r="C511" s="6" t="s">
        <v>919</v>
      </c>
      <c r="D511" s="7" t="s">
        <v>1833</v>
      </c>
      <c r="E511" s="7" t="s">
        <v>1829</v>
      </c>
      <c r="F511" s="7" t="s">
        <v>1830</v>
      </c>
      <c r="G511" s="7" t="s">
        <v>1834</v>
      </c>
    </row>
    <row r="512" spans="1:7" ht="15">
      <c r="A512" s="7" t="s">
        <v>1835</v>
      </c>
      <c r="B512" s="4" t="s">
        <v>1767</v>
      </c>
      <c r="C512" s="6" t="s">
        <v>919</v>
      </c>
      <c r="D512" s="7" t="s">
        <v>1836</v>
      </c>
      <c r="E512" s="7" t="s">
        <v>1829</v>
      </c>
      <c r="F512" s="7" t="s">
        <v>1830</v>
      </c>
      <c r="G512" s="7" t="s">
        <v>1837</v>
      </c>
    </row>
    <row r="513" spans="1:7" ht="15">
      <c r="A513" s="7" t="s">
        <v>1838</v>
      </c>
      <c r="B513" s="4" t="s">
        <v>1767</v>
      </c>
      <c r="C513" s="6" t="s">
        <v>919</v>
      </c>
      <c r="D513" s="7" t="s">
        <v>1839</v>
      </c>
      <c r="E513" s="7" t="s">
        <v>1840</v>
      </c>
      <c r="F513" s="7" t="s">
        <v>1841</v>
      </c>
      <c r="G513" s="7" t="s">
        <v>1842</v>
      </c>
    </row>
    <row r="514" spans="1:7" ht="15">
      <c r="A514" s="7" t="s">
        <v>1843</v>
      </c>
      <c r="B514" s="4" t="s">
        <v>1767</v>
      </c>
      <c r="C514" s="6" t="s">
        <v>919</v>
      </c>
      <c r="D514" s="7" t="s">
        <v>1844</v>
      </c>
      <c r="E514" s="7" t="s">
        <v>1845</v>
      </c>
      <c r="F514" s="7" t="s">
        <v>1841</v>
      </c>
      <c r="G514" s="7" t="s">
        <v>1846</v>
      </c>
    </row>
    <row r="515" spans="1:7" ht="15">
      <c r="A515" s="7" t="s">
        <v>1847</v>
      </c>
      <c r="B515" s="4" t="s">
        <v>1767</v>
      </c>
      <c r="C515" s="6" t="s">
        <v>919</v>
      </c>
      <c r="D515" s="7" t="s">
        <v>1848</v>
      </c>
      <c r="E515" s="7" t="s">
        <v>1849</v>
      </c>
      <c r="F515" s="7" t="s">
        <v>1767</v>
      </c>
      <c r="G515" s="7" t="s">
        <v>1850</v>
      </c>
    </row>
    <row r="516" spans="1:7" ht="15">
      <c r="A516" s="7" t="s">
        <v>1851</v>
      </c>
      <c r="B516" s="4" t="s">
        <v>1767</v>
      </c>
      <c r="C516" s="6" t="s">
        <v>919</v>
      </c>
      <c r="D516" s="7" t="s">
        <v>1852</v>
      </c>
      <c r="E516" s="7" t="s">
        <v>1853</v>
      </c>
      <c r="F516" s="7" t="s">
        <v>1767</v>
      </c>
      <c r="G516" s="7" t="s">
        <v>1854</v>
      </c>
    </row>
    <row r="517" spans="1:7" ht="15">
      <c r="A517" s="7" t="s">
        <v>1855</v>
      </c>
      <c r="B517" s="4" t="s">
        <v>1767</v>
      </c>
      <c r="C517" s="6" t="s">
        <v>919</v>
      </c>
      <c r="D517" s="7" t="s">
        <v>1856</v>
      </c>
      <c r="E517" s="7" t="s">
        <v>1857</v>
      </c>
      <c r="F517" s="7" t="s">
        <v>1767</v>
      </c>
      <c r="G517" s="7" t="s">
        <v>1858</v>
      </c>
    </row>
    <row r="518" spans="1:7" ht="15">
      <c r="A518" s="7" t="s">
        <v>1859</v>
      </c>
      <c r="B518" s="4" t="s">
        <v>1767</v>
      </c>
      <c r="C518" s="6" t="s">
        <v>919</v>
      </c>
      <c r="D518" s="7" t="s">
        <v>1860</v>
      </c>
      <c r="E518" s="7" t="s">
        <v>1857</v>
      </c>
      <c r="F518" s="7" t="s">
        <v>1767</v>
      </c>
      <c r="G518" s="7" t="s">
        <v>1861</v>
      </c>
    </row>
    <row r="519" spans="1:7" ht="15">
      <c r="A519" s="7" t="s">
        <v>1862</v>
      </c>
      <c r="B519" s="4" t="s">
        <v>1767</v>
      </c>
      <c r="C519" s="6" t="s">
        <v>919</v>
      </c>
      <c r="D519" s="7" t="s">
        <v>1863</v>
      </c>
      <c r="E519" s="7" t="s">
        <v>1864</v>
      </c>
      <c r="F519" s="7" t="s">
        <v>1767</v>
      </c>
      <c r="G519" s="7" t="s">
        <v>1865</v>
      </c>
    </row>
    <row r="520" spans="1:7" ht="15">
      <c r="A520" s="7" t="s">
        <v>1866</v>
      </c>
      <c r="B520" s="4" t="s">
        <v>1767</v>
      </c>
      <c r="C520" s="6" t="s">
        <v>919</v>
      </c>
      <c r="D520" s="7" t="s">
        <v>1867</v>
      </c>
      <c r="E520" s="7" t="s">
        <v>1864</v>
      </c>
      <c r="F520" s="7" t="s">
        <v>1767</v>
      </c>
      <c r="G520" s="7" t="s">
        <v>90</v>
      </c>
    </row>
    <row r="521" spans="1:7" ht="15">
      <c r="A521" s="7" t="s">
        <v>1868</v>
      </c>
      <c r="B521" s="4" t="s">
        <v>1767</v>
      </c>
      <c r="C521" s="6" t="s">
        <v>919</v>
      </c>
      <c r="D521" s="7" t="s">
        <v>1869</v>
      </c>
      <c r="E521" s="7" t="s">
        <v>1870</v>
      </c>
      <c r="F521" s="7" t="s">
        <v>1871</v>
      </c>
      <c r="G521" s="7" t="s">
        <v>1872</v>
      </c>
    </row>
    <row r="522" spans="1:7" ht="15">
      <c r="A522" s="7" t="s">
        <v>1873</v>
      </c>
      <c r="B522" s="4" t="s">
        <v>1767</v>
      </c>
      <c r="C522" s="6" t="s">
        <v>919</v>
      </c>
      <c r="D522" s="7" t="s">
        <v>1874</v>
      </c>
      <c r="E522" s="7" t="s">
        <v>1875</v>
      </c>
      <c r="F522" s="7" t="s">
        <v>1767</v>
      </c>
      <c r="G522" s="7" t="s">
        <v>1876</v>
      </c>
    </row>
    <row r="523" spans="1:7" ht="15">
      <c r="A523" s="7" t="s">
        <v>1877</v>
      </c>
      <c r="B523" s="4" t="s">
        <v>1767</v>
      </c>
      <c r="C523" s="6" t="s">
        <v>919</v>
      </c>
      <c r="D523" s="7" t="s">
        <v>1878</v>
      </c>
      <c r="E523" s="7" t="s">
        <v>1864</v>
      </c>
      <c r="F523" s="7" t="s">
        <v>1767</v>
      </c>
      <c r="G523" s="7" t="s">
        <v>1879</v>
      </c>
    </row>
    <row r="524" spans="1:7" ht="15">
      <c r="A524" s="7" t="s">
        <v>1880</v>
      </c>
      <c r="B524" s="4" t="s">
        <v>1767</v>
      </c>
      <c r="C524" s="6" t="s">
        <v>919</v>
      </c>
      <c r="D524" s="7" t="s">
        <v>1881</v>
      </c>
      <c r="E524" s="7" t="s">
        <v>1882</v>
      </c>
      <c r="F524" s="7" t="s">
        <v>1883</v>
      </c>
      <c r="G524" s="7" t="s">
        <v>1884</v>
      </c>
    </row>
    <row r="525" spans="1:7" ht="15">
      <c r="A525" s="7" t="s">
        <v>1885</v>
      </c>
      <c r="B525" s="4" t="s">
        <v>1767</v>
      </c>
      <c r="C525" s="6" t="s">
        <v>919</v>
      </c>
      <c r="D525" s="7" t="s">
        <v>1886</v>
      </c>
      <c r="E525" s="7" t="s">
        <v>1870</v>
      </c>
      <c r="F525" s="7" t="s">
        <v>1871</v>
      </c>
      <c r="G525" s="7" t="s">
        <v>1887</v>
      </c>
    </row>
    <row r="526" spans="1:7" ht="15">
      <c r="A526" s="7" t="s">
        <v>1888</v>
      </c>
      <c r="B526" s="4" t="s">
        <v>1767</v>
      </c>
      <c r="C526" s="6" t="s">
        <v>919</v>
      </c>
      <c r="D526" s="7" t="s">
        <v>1889</v>
      </c>
      <c r="E526" s="7" t="s">
        <v>1864</v>
      </c>
      <c r="F526" s="7" t="s">
        <v>1767</v>
      </c>
      <c r="G526" s="7" t="s">
        <v>90</v>
      </c>
    </row>
    <row r="527" spans="1:7" ht="15">
      <c r="A527" s="7" t="s">
        <v>1890</v>
      </c>
      <c r="B527" s="4" t="s">
        <v>1767</v>
      </c>
      <c r="C527" s="6" t="s">
        <v>919</v>
      </c>
      <c r="D527" s="7" t="s">
        <v>1891</v>
      </c>
      <c r="E527" s="7" t="s">
        <v>1892</v>
      </c>
      <c r="F527" s="7" t="s">
        <v>1893</v>
      </c>
      <c r="G527" s="7" t="s">
        <v>1894</v>
      </c>
    </row>
    <row r="528" spans="1:7" ht="15">
      <c r="A528" s="7" t="s">
        <v>1895</v>
      </c>
      <c r="B528" s="4" t="s">
        <v>1767</v>
      </c>
      <c r="C528" s="6" t="s">
        <v>919</v>
      </c>
      <c r="D528" s="7" t="s">
        <v>1896</v>
      </c>
      <c r="E528" s="7" t="s">
        <v>1897</v>
      </c>
      <c r="F528" s="7" t="s">
        <v>1898</v>
      </c>
      <c r="G528" s="7" t="s">
        <v>1899</v>
      </c>
    </row>
    <row r="529" spans="1:7" ht="15">
      <c r="A529" s="7" t="s">
        <v>1900</v>
      </c>
      <c r="B529" s="4" t="s">
        <v>1767</v>
      </c>
      <c r="C529" s="6" t="s">
        <v>919</v>
      </c>
      <c r="D529" s="7" t="s">
        <v>1901</v>
      </c>
      <c r="E529" s="7" t="s">
        <v>1892</v>
      </c>
      <c r="F529" s="7" t="s">
        <v>1893</v>
      </c>
      <c r="G529" s="7" t="s">
        <v>1902</v>
      </c>
    </row>
    <row r="530" spans="1:7" ht="15">
      <c r="A530" s="7" t="s">
        <v>1903</v>
      </c>
      <c r="B530" s="4" t="s">
        <v>1767</v>
      </c>
      <c r="C530" s="6" t="s">
        <v>919</v>
      </c>
      <c r="D530" s="7" t="s">
        <v>1904</v>
      </c>
      <c r="E530" s="7" t="s">
        <v>1892</v>
      </c>
      <c r="F530" s="7" t="s">
        <v>1893</v>
      </c>
      <c r="G530" s="7" t="s">
        <v>90</v>
      </c>
    </row>
    <row r="531" spans="1:7" ht="15">
      <c r="A531" s="7" t="s">
        <v>1905</v>
      </c>
      <c r="B531" s="4" t="s">
        <v>1767</v>
      </c>
      <c r="C531" s="6" t="s">
        <v>919</v>
      </c>
      <c r="D531" s="7" t="s">
        <v>1906</v>
      </c>
      <c r="E531" s="7" t="s">
        <v>51</v>
      </c>
      <c r="F531" s="7" t="s">
        <v>51</v>
      </c>
      <c r="G531" s="7" t="s">
        <v>51</v>
      </c>
    </row>
    <row r="532" spans="1:7" ht="15">
      <c r="A532" s="7" t="s">
        <v>1907</v>
      </c>
      <c r="B532" s="4" t="s">
        <v>1767</v>
      </c>
      <c r="C532" s="6" t="s">
        <v>919</v>
      </c>
      <c r="D532" s="7" t="s">
        <v>1908</v>
      </c>
      <c r="E532" s="7" t="s">
        <v>1909</v>
      </c>
      <c r="F532" s="7" t="s">
        <v>1910</v>
      </c>
      <c r="G532" s="7" t="s">
        <v>1911</v>
      </c>
    </row>
    <row r="533" spans="1:7" ht="15">
      <c r="A533" s="7" t="s">
        <v>1912</v>
      </c>
      <c r="B533" s="4" t="s">
        <v>1767</v>
      </c>
      <c r="C533" s="6" t="s">
        <v>919</v>
      </c>
      <c r="D533" s="7" t="s">
        <v>1913</v>
      </c>
      <c r="E533" s="7" t="s">
        <v>1914</v>
      </c>
      <c r="F533" s="7" t="s">
        <v>1915</v>
      </c>
      <c r="G533" s="7" t="s">
        <v>1916</v>
      </c>
    </row>
    <row r="534" spans="1:7" ht="15">
      <c r="A534" s="7" t="s">
        <v>1917</v>
      </c>
      <c r="B534" s="4" t="s">
        <v>1767</v>
      </c>
      <c r="C534" s="6" t="s">
        <v>919</v>
      </c>
      <c r="D534" s="7" t="s">
        <v>1918</v>
      </c>
      <c r="E534" s="7" t="s">
        <v>51</v>
      </c>
      <c r="F534" s="7" t="s">
        <v>51</v>
      </c>
      <c r="G534" s="7" t="s">
        <v>51</v>
      </c>
    </row>
    <row r="535" spans="1:7" ht="15">
      <c r="A535" s="7" t="s">
        <v>1919</v>
      </c>
      <c r="B535" s="4" t="s">
        <v>1767</v>
      </c>
      <c r="C535" s="6" t="s">
        <v>919</v>
      </c>
      <c r="D535" s="7" t="s">
        <v>1920</v>
      </c>
      <c r="E535" s="7" t="s">
        <v>51</v>
      </c>
      <c r="F535" s="7" t="s">
        <v>51</v>
      </c>
      <c r="G535" s="7" t="s">
        <v>51</v>
      </c>
    </row>
    <row r="536" spans="1:7" ht="15">
      <c r="A536" s="7" t="s">
        <v>1921</v>
      </c>
      <c r="B536" s="4" t="s">
        <v>1767</v>
      </c>
      <c r="C536" s="6" t="s">
        <v>919</v>
      </c>
      <c r="D536" s="7" t="s">
        <v>1922</v>
      </c>
      <c r="E536" s="7" t="s">
        <v>51</v>
      </c>
      <c r="F536" s="7" t="s">
        <v>51</v>
      </c>
      <c r="G536" s="7" t="s">
        <v>51</v>
      </c>
    </row>
    <row r="537" spans="1:7" ht="15">
      <c r="A537" s="7" t="s">
        <v>1923</v>
      </c>
      <c r="B537" s="4" t="s">
        <v>1767</v>
      </c>
      <c r="C537" s="6" t="s">
        <v>919</v>
      </c>
      <c r="D537" s="7" t="s">
        <v>1924</v>
      </c>
      <c r="E537" s="7" t="s">
        <v>51</v>
      </c>
      <c r="F537" s="7" t="s">
        <v>51</v>
      </c>
      <c r="G537" s="7" t="s">
        <v>51</v>
      </c>
    </row>
    <row r="538" spans="1:7" ht="15">
      <c r="A538" s="7" t="s">
        <v>1925</v>
      </c>
      <c r="B538" s="4" t="s">
        <v>1767</v>
      </c>
      <c r="C538" s="6" t="s">
        <v>919</v>
      </c>
      <c r="D538" s="7" t="s">
        <v>1926</v>
      </c>
      <c r="E538" s="7" t="s">
        <v>51</v>
      </c>
      <c r="F538" s="7" t="s">
        <v>51</v>
      </c>
      <c r="G538" s="7" t="s">
        <v>51</v>
      </c>
    </row>
    <row r="539" spans="1:7" ht="15">
      <c r="A539" s="7" t="s">
        <v>1927</v>
      </c>
      <c r="B539" s="4" t="s">
        <v>1747</v>
      </c>
      <c r="C539" s="6" t="s">
        <v>34</v>
      </c>
      <c r="D539" s="7" t="s">
        <v>1928</v>
      </c>
      <c r="E539" s="7" t="s">
        <v>1929</v>
      </c>
      <c r="F539" s="7" t="s">
        <v>1930</v>
      </c>
      <c r="G539" s="7" t="s">
        <v>1931</v>
      </c>
    </row>
    <row r="540" spans="1:7" ht="15">
      <c r="A540" s="7" t="s">
        <v>1932</v>
      </c>
      <c r="B540" s="4" t="s">
        <v>1747</v>
      </c>
      <c r="C540" s="6" t="s">
        <v>34</v>
      </c>
      <c r="D540" s="7" t="s">
        <v>1933</v>
      </c>
      <c r="E540" s="7" t="s">
        <v>1934</v>
      </c>
      <c r="F540" s="7" t="s">
        <v>1935</v>
      </c>
      <c r="G540" s="7" t="s">
        <v>1936</v>
      </c>
    </row>
    <row r="541" spans="1:7" ht="15">
      <c r="A541" s="7" t="s">
        <v>1937</v>
      </c>
      <c r="B541" s="4" t="s">
        <v>1747</v>
      </c>
      <c r="C541" s="6" t="s">
        <v>34</v>
      </c>
      <c r="D541" s="7" t="s">
        <v>1938</v>
      </c>
      <c r="E541" s="7" t="s">
        <v>1939</v>
      </c>
      <c r="F541" s="7" t="s">
        <v>1940</v>
      </c>
      <c r="G541" s="7" t="s">
        <v>90</v>
      </c>
    </row>
    <row r="542" spans="1:7" ht="15">
      <c r="A542" s="7" t="s">
        <v>1941</v>
      </c>
      <c r="B542" s="4" t="s">
        <v>1747</v>
      </c>
      <c r="C542" s="6" t="s">
        <v>34</v>
      </c>
      <c r="D542" s="7" t="s">
        <v>1942</v>
      </c>
      <c r="E542" s="7" t="s">
        <v>1943</v>
      </c>
      <c r="F542" s="7" t="s">
        <v>1944</v>
      </c>
      <c r="G542" s="7" t="s">
        <v>1945</v>
      </c>
    </row>
    <row r="543" spans="1:7" ht="15">
      <c r="A543" s="7" t="s">
        <v>1946</v>
      </c>
      <c r="B543" s="4" t="s">
        <v>1747</v>
      </c>
      <c r="C543" s="6" t="s">
        <v>34</v>
      </c>
      <c r="D543" s="7" t="s">
        <v>1947</v>
      </c>
      <c r="E543" s="7" t="s">
        <v>51</v>
      </c>
      <c r="F543" s="7" t="s">
        <v>51</v>
      </c>
      <c r="G543" s="7" t="s">
        <v>51</v>
      </c>
    </row>
    <row r="544" spans="1:7" ht="15">
      <c r="A544" s="7" t="s">
        <v>1948</v>
      </c>
      <c r="B544" s="4" t="s">
        <v>1747</v>
      </c>
      <c r="C544" s="6" t="s">
        <v>34</v>
      </c>
      <c r="D544" s="7" t="s">
        <v>1949</v>
      </c>
      <c r="E544" s="7" t="s">
        <v>1943</v>
      </c>
      <c r="F544" s="7" t="s">
        <v>1944</v>
      </c>
      <c r="G544" s="7" t="s">
        <v>1945</v>
      </c>
    </row>
    <row r="545" spans="1:7" ht="15">
      <c r="A545" s="7" t="s">
        <v>1950</v>
      </c>
      <c r="B545" s="4" t="s">
        <v>1747</v>
      </c>
      <c r="C545" s="6" t="s">
        <v>34</v>
      </c>
      <c r="D545" s="7" t="s">
        <v>1951</v>
      </c>
      <c r="E545" s="7" t="s">
        <v>51</v>
      </c>
      <c r="F545" s="7" t="s">
        <v>51</v>
      </c>
      <c r="G545" s="7" t="s">
        <v>51</v>
      </c>
    </row>
    <row r="546" spans="1:7" ht="15">
      <c r="A546" s="7" t="s">
        <v>1952</v>
      </c>
      <c r="B546" s="4" t="s">
        <v>1747</v>
      </c>
      <c r="C546" s="6" t="s">
        <v>34</v>
      </c>
      <c r="D546" s="7" t="s">
        <v>1953</v>
      </c>
      <c r="E546" s="7" t="s">
        <v>1943</v>
      </c>
      <c r="F546" s="7" t="s">
        <v>1944</v>
      </c>
      <c r="G546" s="7" t="s">
        <v>1945</v>
      </c>
    </row>
    <row r="547" spans="1:7" ht="15">
      <c r="A547" s="7" t="s">
        <v>1954</v>
      </c>
      <c r="B547" s="4" t="s">
        <v>1747</v>
      </c>
      <c r="C547" s="6" t="s">
        <v>34</v>
      </c>
      <c r="D547" s="7" t="s">
        <v>1955</v>
      </c>
      <c r="E547" s="7" t="s">
        <v>1929</v>
      </c>
      <c r="F547" s="7" t="s">
        <v>1930</v>
      </c>
      <c r="G547" s="7" t="s">
        <v>90</v>
      </c>
    </row>
    <row r="548" spans="1:7" ht="15">
      <c r="A548" s="7" t="s">
        <v>1956</v>
      </c>
      <c r="B548" s="4" t="s">
        <v>1747</v>
      </c>
      <c r="C548" s="6" t="s">
        <v>34</v>
      </c>
      <c r="D548" s="7" t="s">
        <v>1957</v>
      </c>
      <c r="E548" s="7" t="s">
        <v>1943</v>
      </c>
      <c r="F548" s="7" t="s">
        <v>1944</v>
      </c>
      <c r="G548" s="7" t="s">
        <v>1958</v>
      </c>
    </row>
    <row r="549" spans="1:7" ht="15">
      <c r="A549" s="7" t="s">
        <v>1959</v>
      </c>
      <c r="B549" s="4" t="s">
        <v>1747</v>
      </c>
      <c r="C549" s="6" t="s">
        <v>34</v>
      </c>
      <c r="D549" s="7" t="s">
        <v>1960</v>
      </c>
      <c r="E549" s="7" t="s">
        <v>1943</v>
      </c>
      <c r="F549" s="7" t="s">
        <v>1944</v>
      </c>
      <c r="G549" s="7" t="s">
        <v>90</v>
      </c>
    </row>
    <row r="550" spans="1:7" ht="15">
      <c r="A550" s="7" t="s">
        <v>1961</v>
      </c>
      <c r="B550" s="4" t="s">
        <v>1747</v>
      </c>
      <c r="C550" s="6" t="s">
        <v>34</v>
      </c>
      <c r="D550" s="7" t="s">
        <v>1960</v>
      </c>
      <c r="E550" s="7" t="s">
        <v>1943</v>
      </c>
      <c r="F550" s="7" t="s">
        <v>1944</v>
      </c>
      <c r="G550" s="7" t="s">
        <v>90</v>
      </c>
    </row>
    <row r="551" spans="1:7" ht="15">
      <c r="A551" s="7" t="s">
        <v>1962</v>
      </c>
      <c r="B551" s="4" t="s">
        <v>1747</v>
      </c>
      <c r="C551" s="6" t="s">
        <v>34</v>
      </c>
      <c r="D551" s="7" t="s">
        <v>1963</v>
      </c>
      <c r="E551" s="7" t="s">
        <v>1939</v>
      </c>
      <c r="F551" s="7" t="s">
        <v>1940</v>
      </c>
      <c r="G551" s="7" t="s">
        <v>90</v>
      </c>
    </row>
    <row r="552" spans="1:7" ht="15">
      <c r="A552" s="7" t="s">
        <v>1964</v>
      </c>
      <c r="B552" s="4" t="s">
        <v>1747</v>
      </c>
      <c r="C552" s="6" t="s">
        <v>34</v>
      </c>
      <c r="D552" s="7" t="s">
        <v>1965</v>
      </c>
      <c r="E552" s="7" t="s">
        <v>1966</v>
      </c>
      <c r="F552" s="7" t="s">
        <v>1967</v>
      </c>
      <c r="G552" s="7" t="s">
        <v>1968</v>
      </c>
    </row>
    <row r="553" spans="1:7" ht="15">
      <c r="A553" s="7" t="s">
        <v>1969</v>
      </c>
      <c r="B553" s="4" t="s">
        <v>1747</v>
      </c>
      <c r="C553" s="6" t="s">
        <v>34</v>
      </c>
      <c r="D553" s="7" t="s">
        <v>1970</v>
      </c>
      <c r="E553" s="7" t="s">
        <v>1971</v>
      </c>
      <c r="F553" s="7" t="s">
        <v>1972</v>
      </c>
      <c r="G553" s="7" t="s">
        <v>1973</v>
      </c>
    </row>
    <row r="554" spans="1:7" ht="15">
      <c r="A554" s="7" t="s">
        <v>1974</v>
      </c>
      <c r="B554" s="4" t="s">
        <v>1747</v>
      </c>
      <c r="C554" s="6" t="s">
        <v>34</v>
      </c>
      <c r="D554" s="7" t="s">
        <v>1975</v>
      </c>
      <c r="E554" s="7" t="s">
        <v>1971</v>
      </c>
      <c r="F554" s="7" t="s">
        <v>1972</v>
      </c>
      <c r="G554" s="7" t="s">
        <v>90</v>
      </c>
    </row>
    <row r="555" spans="1:7" ht="15">
      <c r="A555" s="7" t="s">
        <v>1976</v>
      </c>
      <c r="B555" s="4" t="s">
        <v>1747</v>
      </c>
      <c r="C555" s="6" t="s">
        <v>34</v>
      </c>
      <c r="D555" s="7" t="s">
        <v>1977</v>
      </c>
      <c r="E555" s="7" t="s">
        <v>1978</v>
      </c>
      <c r="F555" s="7" t="s">
        <v>1979</v>
      </c>
      <c r="G555" s="7" t="s">
        <v>90</v>
      </c>
    </row>
    <row r="556" spans="1:7" ht="15">
      <c r="A556" s="7" t="s">
        <v>1980</v>
      </c>
      <c r="B556" s="4" t="s">
        <v>1747</v>
      </c>
      <c r="C556" s="6" t="s">
        <v>34</v>
      </c>
      <c r="D556" s="7" t="s">
        <v>1981</v>
      </c>
      <c r="E556" s="7" t="s">
        <v>1982</v>
      </c>
      <c r="F556" s="7" t="s">
        <v>1983</v>
      </c>
      <c r="G556" s="7" t="s">
        <v>1984</v>
      </c>
    </row>
    <row r="557" spans="1:7" ht="15">
      <c r="A557" s="7" t="s">
        <v>1985</v>
      </c>
      <c r="B557" s="4" t="s">
        <v>1747</v>
      </c>
      <c r="C557" s="6" t="s">
        <v>34</v>
      </c>
      <c r="D557" s="7" t="s">
        <v>1986</v>
      </c>
      <c r="E557" s="7" t="s">
        <v>1929</v>
      </c>
      <c r="F557" s="7" t="s">
        <v>1930</v>
      </c>
      <c r="G557" s="7" t="s">
        <v>1987</v>
      </c>
    </row>
    <row r="558" spans="1:7" ht="15">
      <c r="A558" s="7" t="s">
        <v>1988</v>
      </c>
      <c r="B558" s="4" t="s">
        <v>1747</v>
      </c>
      <c r="C558" s="6" t="s">
        <v>34</v>
      </c>
      <c r="D558" s="7" t="s">
        <v>1989</v>
      </c>
      <c r="E558" s="7" t="s">
        <v>1929</v>
      </c>
      <c r="F558" s="7" t="s">
        <v>1930</v>
      </c>
      <c r="G558" s="7" t="s">
        <v>1990</v>
      </c>
    </row>
    <row r="559" spans="1:7" ht="15">
      <c r="A559" s="7" t="s">
        <v>1991</v>
      </c>
      <c r="B559" s="4" t="s">
        <v>1747</v>
      </c>
      <c r="C559" s="6" t="s">
        <v>34</v>
      </c>
      <c r="D559" s="7" t="s">
        <v>1992</v>
      </c>
      <c r="E559" s="7" t="s">
        <v>1982</v>
      </c>
      <c r="F559" s="7" t="s">
        <v>1983</v>
      </c>
      <c r="G559" s="7" t="s">
        <v>1993</v>
      </c>
    </row>
    <row r="560" spans="1:7" ht="15">
      <c r="A560" s="7" t="s">
        <v>1994</v>
      </c>
      <c r="B560" s="4" t="s">
        <v>1747</v>
      </c>
      <c r="C560" s="6" t="s">
        <v>34</v>
      </c>
      <c r="D560" s="7" t="s">
        <v>1995</v>
      </c>
      <c r="E560" s="7" t="s">
        <v>1982</v>
      </c>
      <c r="F560" s="7" t="s">
        <v>1983</v>
      </c>
      <c r="G560" s="7" t="s">
        <v>90</v>
      </c>
    </row>
    <row r="561" spans="1:7" ht="15">
      <c r="A561" s="7" t="s">
        <v>1996</v>
      </c>
      <c r="B561" s="4" t="s">
        <v>1747</v>
      </c>
      <c r="C561" s="6" t="s">
        <v>34</v>
      </c>
      <c r="D561" s="7" t="s">
        <v>1997</v>
      </c>
      <c r="E561" s="7" t="s">
        <v>1998</v>
      </c>
      <c r="F561" s="7" t="s">
        <v>1999</v>
      </c>
      <c r="G561" s="7" t="s">
        <v>1308</v>
      </c>
    </row>
    <row r="562" spans="1:7" ht="15">
      <c r="A562" s="7" t="s">
        <v>2000</v>
      </c>
      <c r="B562" s="4" t="s">
        <v>1747</v>
      </c>
      <c r="C562" s="6" t="s">
        <v>34</v>
      </c>
      <c r="D562" s="7" t="s">
        <v>1863</v>
      </c>
      <c r="E562" s="7" t="s">
        <v>2001</v>
      </c>
      <c r="F562" s="7" t="s">
        <v>1747</v>
      </c>
      <c r="G562" s="7" t="s">
        <v>2002</v>
      </c>
    </row>
    <row r="563" spans="1:7" ht="15">
      <c r="A563" s="7" t="s">
        <v>2003</v>
      </c>
      <c r="B563" s="4" t="s">
        <v>1747</v>
      </c>
      <c r="C563" s="6" t="s">
        <v>34</v>
      </c>
      <c r="D563" s="7" t="s">
        <v>1525</v>
      </c>
      <c r="E563" s="7" t="s">
        <v>2004</v>
      </c>
      <c r="F563" s="7" t="s">
        <v>1747</v>
      </c>
      <c r="G563" s="7" t="s">
        <v>2005</v>
      </c>
    </row>
    <row r="564" spans="1:7" ht="15">
      <c r="A564" s="7" t="s">
        <v>2006</v>
      </c>
      <c r="B564" s="4" t="s">
        <v>1747</v>
      </c>
      <c r="C564" s="6" t="s">
        <v>34</v>
      </c>
      <c r="D564" s="7" t="s">
        <v>2007</v>
      </c>
      <c r="E564" s="7" t="s">
        <v>2008</v>
      </c>
      <c r="F564" s="7" t="s">
        <v>1747</v>
      </c>
      <c r="G564" s="7" t="s">
        <v>2009</v>
      </c>
    </row>
    <row r="565" spans="1:7" ht="15">
      <c r="A565" s="7" t="s">
        <v>2010</v>
      </c>
      <c r="B565" s="4" t="s">
        <v>1747</v>
      </c>
      <c r="C565" s="6" t="s">
        <v>34</v>
      </c>
      <c r="D565" s="7" t="s">
        <v>2011</v>
      </c>
      <c r="E565" s="7" t="s">
        <v>2001</v>
      </c>
      <c r="F565" s="7" t="s">
        <v>1747</v>
      </c>
      <c r="G565" s="7" t="s">
        <v>2012</v>
      </c>
    </row>
    <row r="566" spans="1:7" ht="15">
      <c r="A566" s="7" t="s">
        <v>2013</v>
      </c>
      <c r="B566" s="4" t="s">
        <v>1747</v>
      </c>
      <c r="C566" s="6" t="s">
        <v>34</v>
      </c>
      <c r="D566" s="7" t="s">
        <v>2014</v>
      </c>
      <c r="E566" s="7" t="s">
        <v>2001</v>
      </c>
      <c r="F566" s="7" t="s">
        <v>1747</v>
      </c>
      <c r="G566" s="7" t="s">
        <v>2015</v>
      </c>
    </row>
    <row r="567" spans="1:7" ht="15">
      <c r="A567" s="7" t="s">
        <v>2016</v>
      </c>
      <c r="B567" s="4" t="s">
        <v>1747</v>
      </c>
      <c r="C567" s="6" t="s">
        <v>34</v>
      </c>
      <c r="D567" s="7" t="s">
        <v>2017</v>
      </c>
      <c r="E567" s="7" t="s">
        <v>2001</v>
      </c>
      <c r="F567" s="7" t="s">
        <v>1747</v>
      </c>
      <c r="G567" s="7" t="s">
        <v>2018</v>
      </c>
    </row>
    <row r="568" spans="1:7" ht="15">
      <c r="A568" s="7" t="s">
        <v>2019</v>
      </c>
      <c r="B568" s="4" t="s">
        <v>1747</v>
      </c>
      <c r="C568" s="6" t="s">
        <v>34</v>
      </c>
      <c r="D568" s="7" t="s">
        <v>2020</v>
      </c>
      <c r="E568" s="7" t="s">
        <v>2021</v>
      </c>
      <c r="F568" s="7" t="s">
        <v>1747</v>
      </c>
      <c r="G568" s="7" t="s">
        <v>2022</v>
      </c>
    </row>
    <row r="569" spans="1:7" ht="15">
      <c r="A569" s="7" t="s">
        <v>2023</v>
      </c>
      <c r="B569" s="4" t="s">
        <v>1747</v>
      </c>
      <c r="C569" s="6" t="s">
        <v>34</v>
      </c>
      <c r="D569" s="7" t="s">
        <v>2024</v>
      </c>
      <c r="E569" s="7" t="s">
        <v>2025</v>
      </c>
      <c r="F569" s="7" t="s">
        <v>2026</v>
      </c>
      <c r="G569" s="7" t="s">
        <v>2027</v>
      </c>
    </row>
    <row r="570" spans="1:7" ht="15">
      <c r="A570" s="7" t="s">
        <v>2028</v>
      </c>
      <c r="B570" s="4" t="s">
        <v>1747</v>
      </c>
      <c r="C570" s="6" t="s">
        <v>34</v>
      </c>
      <c r="D570" s="7" t="s">
        <v>2029</v>
      </c>
      <c r="E570" s="7" t="s">
        <v>2030</v>
      </c>
      <c r="F570" s="7" t="s">
        <v>2031</v>
      </c>
      <c r="G570" s="7" t="s">
        <v>2032</v>
      </c>
    </row>
    <row r="571" spans="1:7" ht="15">
      <c r="A571" s="7" t="s">
        <v>2033</v>
      </c>
      <c r="B571" s="4" t="s">
        <v>1747</v>
      </c>
      <c r="C571" s="6" t="s">
        <v>34</v>
      </c>
      <c r="D571" s="7" t="s">
        <v>2034</v>
      </c>
      <c r="E571" s="7" t="s">
        <v>2030</v>
      </c>
      <c r="F571" s="7" t="s">
        <v>2031</v>
      </c>
      <c r="G571" s="7" t="s">
        <v>2035</v>
      </c>
    </row>
    <row r="572" spans="1:7" ht="15">
      <c r="A572" s="7" t="s">
        <v>2036</v>
      </c>
      <c r="B572" s="4" t="s">
        <v>1747</v>
      </c>
      <c r="C572" s="6" t="s">
        <v>34</v>
      </c>
      <c r="D572" s="7" t="s">
        <v>2037</v>
      </c>
      <c r="E572" s="7" t="s">
        <v>2030</v>
      </c>
      <c r="F572" s="7" t="s">
        <v>2031</v>
      </c>
      <c r="G572" s="7" t="s">
        <v>2038</v>
      </c>
    </row>
    <row r="573" spans="1:7" ht="15">
      <c r="A573" s="7" t="s">
        <v>2039</v>
      </c>
      <c r="B573" s="4" t="s">
        <v>1747</v>
      </c>
      <c r="C573" s="6" t="s">
        <v>34</v>
      </c>
      <c r="D573" s="7" t="s">
        <v>2040</v>
      </c>
      <c r="E573" s="7" t="s">
        <v>2030</v>
      </c>
      <c r="F573" s="7" t="s">
        <v>2031</v>
      </c>
      <c r="G573" s="7" t="s">
        <v>90</v>
      </c>
    </row>
    <row r="574" spans="1:7" ht="15">
      <c r="A574" s="7" t="s">
        <v>2041</v>
      </c>
      <c r="B574" s="4" t="s">
        <v>1747</v>
      </c>
      <c r="C574" s="6" t="s">
        <v>34</v>
      </c>
      <c r="D574" s="7" t="s">
        <v>2042</v>
      </c>
      <c r="E574" s="7" t="s">
        <v>2030</v>
      </c>
      <c r="F574" s="7" t="s">
        <v>2031</v>
      </c>
      <c r="G574" s="7" t="s">
        <v>2043</v>
      </c>
    </row>
    <row r="575" spans="1:7" ht="15">
      <c r="A575" s="7" t="s">
        <v>2044</v>
      </c>
      <c r="B575" s="4" t="s">
        <v>1747</v>
      </c>
      <c r="C575" s="6" t="s">
        <v>34</v>
      </c>
      <c r="D575" s="7" t="s">
        <v>2045</v>
      </c>
      <c r="E575" s="7" t="s">
        <v>2030</v>
      </c>
      <c r="F575" s="7" t="s">
        <v>2031</v>
      </c>
      <c r="G575" s="7" t="s">
        <v>2046</v>
      </c>
    </row>
    <row r="576" spans="1:7" ht="15">
      <c r="A576" s="7" t="s">
        <v>2047</v>
      </c>
      <c r="B576" s="4" t="s">
        <v>965</v>
      </c>
      <c r="C576" s="6" t="s">
        <v>34</v>
      </c>
      <c r="D576" s="7" t="s">
        <v>2048</v>
      </c>
      <c r="E576" s="7" t="s">
        <v>2049</v>
      </c>
      <c r="F576" s="7" t="s">
        <v>2050</v>
      </c>
      <c r="G576" s="7" t="s">
        <v>2051</v>
      </c>
    </row>
    <row r="577" spans="1:7" ht="15">
      <c r="A577" s="7" t="s">
        <v>2052</v>
      </c>
      <c r="B577" s="4" t="s">
        <v>965</v>
      </c>
      <c r="C577" s="6" t="s">
        <v>34</v>
      </c>
      <c r="D577" s="7" t="s">
        <v>2053</v>
      </c>
      <c r="E577" s="7" t="s">
        <v>2054</v>
      </c>
      <c r="F577" s="7" t="s">
        <v>2055</v>
      </c>
      <c r="G577" s="7" t="s">
        <v>2056</v>
      </c>
    </row>
    <row r="578" spans="1:7" ht="15">
      <c r="A578" s="7" t="s">
        <v>2057</v>
      </c>
      <c r="B578" s="4" t="s">
        <v>965</v>
      </c>
      <c r="C578" s="6" t="s">
        <v>34</v>
      </c>
      <c r="D578" s="7" t="s">
        <v>2058</v>
      </c>
      <c r="E578" s="7" t="s">
        <v>2059</v>
      </c>
      <c r="F578" s="7" t="s">
        <v>965</v>
      </c>
      <c r="G578" s="7" t="s">
        <v>2060</v>
      </c>
    </row>
    <row r="579" spans="1:7" ht="15">
      <c r="A579" s="7" t="s">
        <v>2061</v>
      </c>
      <c r="B579" s="4" t="s">
        <v>965</v>
      </c>
      <c r="C579" s="6" t="s">
        <v>34</v>
      </c>
      <c r="D579" s="7" t="s">
        <v>2062</v>
      </c>
      <c r="E579" s="7" t="s">
        <v>967</v>
      </c>
      <c r="F579" s="7" t="s">
        <v>965</v>
      </c>
      <c r="G579" s="7" t="s">
        <v>2063</v>
      </c>
    </row>
    <row r="580" spans="1:7" ht="15">
      <c r="A580" s="7" t="s">
        <v>2064</v>
      </c>
      <c r="B580" s="4" t="s">
        <v>965</v>
      </c>
      <c r="C580" s="6" t="s">
        <v>34</v>
      </c>
      <c r="D580" s="7" t="s">
        <v>2065</v>
      </c>
      <c r="E580" s="7" t="s">
        <v>2066</v>
      </c>
      <c r="F580" s="7" t="s">
        <v>2067</v>
      </c>
      <c r="G580" s="7" t="s">
        <v>2068</v>
      </c>
    </row>
    <row r="581" spans="1:7" ht="15">
      <c r="A581" s="7" t="s">
        <v>2069</v>
      </c>
      <c r="B581" s="4" t="s">
        <v>965</v>
      </c>
      <c r="C581" s="6" t="s">
        <v>34</v>
      </c>
      <c r="D581" s="7" t="s">
        <v>2070</v>
      </c>
      <c r="E581" s="7" t="s">
        <v>2071</v>
      </c>
      <c r="F581" s="7" t="s">
        <v>2072</v>
      </c>
      <c r="G581" s="7" t="s">
        <v>2073</v>
      </c>
    </row>
    <row r="582" spans="1:7" ht="15">
      <c r="A582" s="7" t="s">
        <v>2074</v>
      </c>
      <c r="B582" s="4" t="s">
        <v>965</v>
      </c>
      <c r="C582" s="6" t="s">
        <v>34</v>
      </c>
      <c r="D582" s="7" t="s">
        <v>2075</v>
      </c>
      <c r="E582" s="7" t="s">
        <v>2076</v>
      </c>
      <c r="F582" s="7" t="s">
        <v>965</v>
      </c>
      <c r="G582" s="7" t="s">
        <v>2077</v>
      </c>
    </row>
    <row r="583" spans="1:7" ht="15">
      <c r="A583" s="7" t="s">
        <v>2078</v>
      </c>
      <c r="B583" s="4" t="s">
        <v>965</v>
      </c>
      <c r="C583" s="6" t="s">
        <v>34</v>
      </c>
      <c r="D583" s="7" t="s">
        <v>2079</v>
      </c>
      <c r="E583" s="7" t="s">
        <v>2080</v>
      </c>
      <c r="F583" s="7" t="s">
        <v>2081</v>
      </c>
      <c r="G583" s="7" t="s">
        <v>2082</v>
      </c>
    </row>
    <row r="584" spans="1:7" ht="15">
      <c r="A584" s="7" t="s">
        <v>2083</v>
      </c>
      <c r="B584" s="4" t="s">
        <v>965</v>
      </c>
      <c r="C584" s="6" t="s">
        <v>34</v>
      </c>
      <c r="D584" s="7" t="s">
        <v>2084</v>
      </c>
      <c r="E584" s="7" t="s">
        <v>2085</v>
      </c>
      <c r="F584" s="7" t="s">
        <v>2086</v>
      </c>
      <c r="G584" s="7" t="s">
        <v>2087</v>
      </c>
    </row>
    <row r="585" spans="1:7" ht="15">
      <c r="A585" s="7" t="s">
        <v>2088</v>
      </c>
      <c r="B585" s="4" t="s">
        <v>965</v>
      </c>
      <c r="C585" s="6" t="s">
        <v>34</v>
      </c>
      <c r="D585" s="7" t="s">
        <v>2089</v>
      </c>
      <c r="E585" s="7" t="s">
        <v>2090</v>
      </c>
      <c r="F585" s="7" t="s">
        <v>2072</v>
      </c>
      <c r="G585" s="7" t="s">
        <v>2091</v>
      </c>
    </row>
    <row r="586" spans="1:7" ht="15">
      <c r="A586" s="7" t="s">
        <v>2092</v>
      </c>
      <c r="B586" s="4" t="s">
        <v>965</v>
      </c>
      <c r="C586" s="6" t="s">
        <v>34</v>
      </c>
      <c r="D586" s="7" t="s">
        <v>2093</v>
      </c>
      <c r="E586" s="7" t="s">
        <v>2094</v>
      </c>
      <c r="F586" s="7" t="s">
        <v>965</v>
      </c>
      <c r="G586" s="7" t="s">
        <v>2095</v>
      </c>
    </row>
    <row r="587" spans="1:7" ht="15">
      <c r="A587" s="7" t="s">
        <v>2096</v>
      </c>
      <c r="B587" s="4" t="s">
        <v>965</v>
      </c>
      <c r="C587" s="6" t="s">
        <v>34</v>
      </c>
      <c r="D587" s="7" t="s">
        <v>2097</v>
      </c>
      <c r="E587" s="7" t="s">
        <v>2076</v>
      </c>
      <c r="F587" s="7" t="s">
        <v>965</v>
      </c>
      <c r="G587" s="7" t="s">
        <v>2098</v>
      </c>
    </row>
    <row r="588" spans="1:7" ht="15">
      <c r="A588" s="7" t="s">
        <v>2099</v>
      </c>
      <c r="B588" s="4" t="s">
        <v>965</v>
      </c>
      <c r="C588" s="6" t="s">
        <v>34</v>
      </c>
      <c r="D588" s="7" t="s">
        <v>2100</v>
      </c>
      <c r="E588" s="7" t="s">
        <v>2094</v>
      </c>
      <c r="F588" s="7" t="s">
        <v>965</v>
      </c>
      <c r="G588" s="7" t="s">
        <v>2101</v>
      </c>
    </row>
    <row r="589" spans="1:7" ht="15">
      <c r="A589" s="7" t="s">
        <v>2102</v>
      </c>
      <c r="B589" s="4" t="s">
        <v>965</v>
      </c>
      <c r="C589" s="6" t="s">
        <v>34</v>
      </c>
      <c r="D589" s="7" t="s">
        <v>2103</v>
      </c>
      <c r="E589" s="7" t="s">
        <v>2094</v>
      </c>
      <c r="F589" s="7" t="s">
        <v>965</v>
      </c>
      <c r="G589" s="7" t="s">
        <v>2104</v>
      </c>
    </row>
    <row r="590" spans="1:7" ht="15">
      <c r="A590" s="7" t="s">
        <v>2105</v>
      </c>
      <c r="B590" s="4" t="s">
        <v>965</v>
      </c>
      <c r="C590" s="6" t="s">
        <v>34</v>
      </c>
      <c r="D590" s="7" t="s">
        <v>2106</v>
      </c>
      <c r="E590" s="7" t="s">
        <v>51</v>
      </c>
      <c r="F590" s="7" t="s">
        <v>51</v>
      </c>
      <c r="G590" s="7" t="s">
        <v>51</v>
      </c>
    </row>
    <row r="591" spans="1:7" ht="15">
      <c r="A591" s="7" t="s">
        <v>2107</v>
      </c>
      <c r="B591" s="4" t="s">
        <v>965</v>
      </c>
      <c r="C591" s="6" t="s">
        <v>34</v>
      </c>
      <c r="D591" s="7" t="s">
        <v>2108</v>
      </c>
      <c r="E591" s="7" t="s">
        <v>2090</v>
      </c>
      <c r="F591" s="7" t="s">
        <v>2072</v>
      </c>
      <c r="G591" s="7" t="s">
        <v>2109</v>
      </c>
    </row>
    <row r="592" spans="1:7" ht="15">
      <c r="A592" s="7" t="s">
        <v>2110</v>
      </c>
      <c r="B592" s="4" t="s">
        <v>965</v>
      </c>
      <c r="C592" s="6" t="s">
        <v>34</v>
      </c>
      <c r="D592" s="7" t="s">
        <v>2111</v>
      </c>
      <c r="E592" s="7" t="s">
        <v>2066</v>
      </c>
      <c r="F592" s="7" t="s">
        <v>2067</v>
      </c>
      <c r="G592" s="7" t="s">
        <v>2112</v>
      </c>
    </row>
    <row r="593" spans="1:7" ht="15">
      <c r="A593" s="7" t="s">
        <v>2113</v>
      </c>
      <c r="B593" s="4" t="s">
        <v>965</v>
      </c>
      <c r="C593" s="6" t="s">
        <v>34</v>
      </c>
      <c r="D593" s="7" t="s">
        <v>2114</v>
      </c>
      <c r="E593" s="7" t="s">
        <v>2090</v>
      </c>
      <c r="F593" s="7" t="s">
        <v>2072</v>
      </c>
      <c r="G593" s="7" t="s">
        <v>2115</v>
      </c>
    </row>
    <row r="594" spans="1:7" ht="15">
      <c r="A594" s="7" t="s">
        <v>2116</v>
      </c>
      <c r="B594" s="4" t="s">
        <v>965</v>
      </c>
      <c r="C594" s="6" t="s">
        <v>34</v>
      </c>
      <c r="D594" s="7" t="s">
        <v>2117</v>
      </c>
      <c r="E594" s="7" t="s">
        <v>2071</v>
      </c>
      <c r="F594" s="7" t="s">
        <v>2072</v>
      </c>
      <c r="G594" s="7" t="s">
        <v>2118</v>
      </c>
    </row>
    <row r="595" spans="1:7" ht="15">
      <c r="A595" s="7" t="s">
        <v>2119</v>
      </c>
      <c r="B595" s="4" t="s">
        <v>965</v>
      </c>
      <c r="C595" s="6" t="s">
        <v>34</v>
      </c>
      <c r="D595" s="7" t="s">
        <v>2120</v>
      </c>
      <c r="E595" s="7" t="s">
        <v>2121</v>
      </c>
      <c r="F595" s="7" t="s">
        <v>965</v>
      </c>
      <c r="G595" s="7" t="s">
        <v>2122</v>
      </c>
    </row>
    <row r="596" spans="1:7" ht="15">
      <c r="A596" s="7" t="s">
        <v>2123</v>
      </c>
      <c r="B596" s="4" t="s">
        <v>965</v>
      </c>
      <c r="C596" s="6" t="s">
        <v>34</v>
      </c>
      <c r="D596" s="7" t="s">
        <v>2124</v>
      </c>
      <c r="E596" s="7" t="s">
        <v>51</v>
      </c>
      <c r="F596" s="7" t="s">
        <v>51</v>
      </c>
      <c r="G596" s="7" t="s">
        <v>51</v>
      </c>
    </row>
    <row r="597" spans="1:7" ht="15">
      <c r="A597" s="7" t="s">
        <v>2125</v>
      </c>
      <c r="B597" s="4" t="s">
        <v>965</v>
      </c>
      <c r="C597" s="6" t="s">
        <v>34</v>
      </c>
      <c r="D597" s="7" t="s">
        <v>2126</v>
      </c>
      <c r="E597" s="7" t="s">
        <v>2127</v>
      </c>
      <c r="F597" s="7" t="s">
        <v>965</v>
      </c>
      <c r="G597" s="7" t="s">
        <v>2128</v>
      </c>
    </row>
    <row r="598" spans="1:7" ht="15">
      <c r="A598" s="7" t="s">
        <v>2129</v>
      </c>
      <c r="B598" s="4" t="s">
        <v>965</v>
      </c>
      <c r="C598" s="6" t="s">
        <v>34</v>
      </c>
      <c r="D598" s="7" t="s">
        <v>2130</v>
      </c>
      <c r="E598" s="7" t="s">
        <v>51</v>
      </c>
      <c r="F598" s="7" t="s">
        <v>51</v>
      </c>
      <c r="G598" s="7" t="s">
        <v>51</v>
      </c>
    </row>
    <row r="599" spans="1:7" ht="15">
      <c r="A599" s="7" t="s">
        <v>2131</v>
      </c>
      <c r="B599" s="4" t="s">
        <v>965</v>
      </c>
      <c r="C599" s="6" t="s">
        <v>34</v>
      </c>
      <c r="D599" s="7" t="s">
        <v>2132</v>
      </c>
      <c r="E599" s="7" t="s">
        <v>2133</v>
      </c>
      <c r="F599" s="7" t="s">
        <v>965</v>
      </c>
      <c r="G599" s="7" t="s">
        <v>2134</v>
      </c>
    </row>
    <row r="600" spans="1:7" ht="15">
      <c r="A600" s="7" t="s">
        <v>2135</v>
      </c>
      <c r="B600" s="4" t="s">
        <v>965</v>
      </c>
      <c r="C600" s="6" t="s">
        <v>34</v>
      </c>
      <c r="D600" s="7" t="s">
        <v>2136</v>
      </c>
      <c r="E600" s="7" t="s">
        <v>2137</v>
      </c>
      <c r="F600" s="7" t="s">
        <v>965</v>
      </c>
      <c r="G600" s="7" t="s">
        <v>2138</v>
      </c>
    </row>
    <row r="601" spans="1:7" ht="15">
      <c r="A601" s="7" t="s">
        <v>2139</v>
      </c>
      <c r="B601" s="4" t="s">
        <v>965</v>
      </c>
      <c r="C601" s="6" t="s">
        <v>34</v>
      </c>
      <c r="D601" s="7" t="s">
        <v>2140</v>
      </c>
      <c r="E601" s="7" t="s">
        <v>2141</v>
      </c>
      <c r="F601" s="7" t="s">
        <v>2142</v>
      </c>
      <c r="G601" s="7" t="s">
        <v>2143</v>
      </c>
    </row>
    <row r="602" spans="1:7" ht="15">
      <c r="A602" s="7" t="s">
        <v>2144</v>
      </c>
      <c r="B602" s="4" t="s">
        <v>965</v>
      </c>
      <c r="C602" s="6" t="s">
        <v>34</v>
      </c>
      <c r="D602" s="7" t="s">
        <v>2145</v>
      </c>
      <c r="E602" s="7" t="s">
        <v>967</v>
      </c>
      <c r="F602" s="7" t="s">
        <v>965</v>
      </c>
      <c r="G602" s="7" t="s">
        <v>2146</v>
      </c>
    </row>
    <row r="603" spans="1:7" ht="15">
      <c r="A603" s="7" t="s">
        <v>2147</v>
      </c>
      <c r="B603" s="4" t="s">
        <v>965</v>
      </c>
      <c r="C603" s="6" t="s">
        <v>34</v>
      </c>
      <c r="D603" s="7" t="s">
        <v>2148</v>
      </c>
      <c r="E603" s="7" t="s">
        <v>967</v>
      </c>
      <c r="F603" s="7" t="s">
        <v>965</v>
      </c>
      <c r="G603" s="7" t="s">
        <v>2149</v>
      </c>
    </row>
    <row r="604" spans="1:7" ht="15">
      <c r="A604" s="7" t="s">
        <v>2150</v>
      </c>
      <c r="B604" s="4" t="s">
        <v>965</v>
      </c>
      <c r="C604" s="6" t="s">
        <v>34</v>
      </c>
      <c r="D604" s="7" t="s">
        <v>2151</v>
      </c>
      <c r="E604" s="7" t="s">
        <v>967</v>
      </c>
      <c r="F604" s="7" t="s">
        <v>965</v>
      </c>
      <c r="G604" s="7" t="s">
        <v>2152</v>
      </c>
    </row>
    <row r="605" spans="1:7" ht="15">
      <c r="A605" s="7" t="s">
        <v>2153</v>
      </c>
      <c r="B605" s="4" t="s">
        <v>1732</v>
      </c>
      <c r="C605" s="6" t="s">
        <v>34</v>
      </c>
      <c r="D605" s="7" t="s">
        <v>2154</v>
      </c>
      <c r="E605" s="7" t="s">
        <v>2155</v>
      </c>
      <c r="F605" s="7" t="s">
        <v>1732</v>
      </c>
      <c r="G605" s="7" t="s">
        <v>2156</v>
      </c>
    </row>
    <row r="606" spans="1:7" ht="15">
      <c r="A606" s="7" t="s">
        <v>2157</v>
      </c>
      <c r="B606" s="4" t="s">
        <v>1732</v>
      </c>
      <c r="C606" s="6" t="s">
        <v>34</v>
      </c>
      <c r="D606" s="7" t="s">
        <v>2158</v>
      </c>
      <c r="E606" s="7" t="s">
        <v>2159</v>
      </c>
      <c r="F606" s="7" t="s">
        <v>2160</v>
      </c>
      <c r="G606" s="7" t="s">
        <v>90</v>
      </c>
    </row>
    <row r="607" spans="1:7" ht="15">
      <c r="A607" s="7" t="s">
        <v>2161</v>
      </c>
      <c r="B607" s="4" t="s">
        <v>1732</v>
      </c>
      <c r="C607" s="6" t="s">
        <v>34</v>
      </c>
      <c r="D607" s="7" t="s">
        <v>2162</v>
      </c>
      <c r="E607" s="7" t="s">
        <v>2163</v>
      </c>
      <c r="F607" s="7" t="s">
        <v>1732</v>
      </c>
      <c r="G607" s="7" t="s">
        <v>2164</v>
      </c>
    </row>
    <row r="608" spans="1:7" ht="15">
      <c r="A608" s="7" t="s">
        <v>2165</v>
      </c>
      <c r="B608" s="4" t="s">
        <v>1732</v>
      </c>
      <c r="C608" s="6" t="s">
        <v>34</v>
      </c>
      <c r="D608" s="7" t="s">
        <v>2166</v>
      </c>
      <c r="E608" s="7" t="s">
        <v>2167</v>
      </c>
      <c r="F608" s="7" t="s">
        <v>2168</v>
      </c>
      <c r="G608" s="7" t="s">
        <v>2169</v>
      </c>
    </row>
    <row r="609" spans="1:7" ht="15">
      <c r="A609" s="7" t="s">
        <v>2170</v>
      </c>
      <c r="B609" s="4" t="s">
        <v>1732</v>
      </c>
      <c r="C609" s="6" t="s">
        <v>34</v>
      </c>
      <c r="D609" s="7" t="s">
        <v>2171</v>
      </c>
      <c r="E609" s="7" t="s">
        <v>2172</v>
      </c>
      <c r="F609" s="7" t="s">
        <v>1732</v>
      </c>
      <c r="G609" s="7" t="s">
        <v>2173</v>
      </c>
    </row>
    <row r="610" spans="1:7" ht="15">
      <c r="A610" s="7" t="s">
        <v>2174</v>
      </c>
      <c r="B610" s="4" t="s">
        <v>1732</v>
      </c>
      <c r="C610" s="6" t="s">
        <v>34</v>
      </c>
      <c r="D610" s="7" t="s">
        <v>2175</v>
      </c>
      <c r="E610" s="7" t="s">
        <v>2176</v>
      </c>
      <c r="F610" s="7" t="s">
        <v>1732</v>
      </c>
      <c r="G610" s="7" t="s">
        <v>2177</v>
      </c>
    </row>
    <row r="611" spans="1:7" ht="15">
      <c r="A611" s="7" t="s">
        <v>2178</v>
      </c>
      <c r="B611" s="4" t="s">
        <v>1732</v>
      </c>
      <c r="C611" s="6" t="s">
        <v>34</v>
      </c>
      <c r="D611" s="7" t="s">
        <v>2179</v>
      </c>
      <c r="E611" s="7" t="s">
        <v>2176</v>
      </c>
      <c r="F611" s="7" t="s">
        <v>1732</v>
      </c>
      <c r="G611" s="7" t="s">
        <v>2180</v>
      </c>
    </row>
    <row r="612" spans="1:7" ht="15">
      <c r="A612" s="7" t="s">
        <v>2181</v>
      </c>
      <c r="B612" s="4" t="s">
        <v>1732</v>
      </c>
      <c r="C612" s="6" t="s">
        <v>34</v>
      </c>
      <c r="D612" s="7" t="s">
        <v>2182</v>
      </c>
      <c r="E612" s="7" t="s">
        <v>2183</v>
      </c>
      <c r="F612" s="7" t="s">
        <v>2184</v>
      </c>
      <c r="G612" s="7" t="s">
        <v>90</v>
      </c>
    </row>
    <row r="613" spans="1:7" ht="15">
      <c r="A613" s="7" t="s">
        <v>2185</v>
      </c>
      <c r="B613" s="4" t="s">
        <v>1732</v>
      </c>
      <c r="C613" s="6" t="s">
        <v>34</v>
      </c>
      <c r="D613" s="7" t="s">
        <v>2186</v>
      </c>
      <c r="E613" s="7" t="s">
        <v>51</v>
      </c>
      <c r="F613" s="7" t="s">
        <v>51</v>
      </c>
      <c r="G613" s="7" t="s">
        <v>51</v>
      </c>
    </row>
    <row r="614" spans="1:7" ht="15">
      <c r="A614" s="7" t="s">
        <v>2187</v>
      </c>
      <c r="B614" s="4" t="s">
        <v>1732</v>
      </c>
      <c r="C614" s="6" t="s">
        <v>34</v>
      </c>
      <c r="D614" s="7" t="s">
        <v>2188</v>
      </c>
      <c r="E614" s="7" t="s">
        <v>2189</v>
      </c>
      <c r="F614" s="7" t="s">
        <v>2190</v>
      </c>
      <c r="G614" s="7" t="s">
        <v>2191</v>
      </c>
    </row>
    <row r="615" spans="1:7" ht="15">
      <c r="A615" s="7" t="s">
        <v>2192</v>
      </c>
      <c r="B615" s="4" t="s">
        <v>1732</v>
      </c>
      <c r="C615" s="6" t="s">
        <v>34</v>
      </c>
      <c r="D615" s="7" t="s">
        <v>2193</v>
      </c>
      <c r="E615" s="7" t="s">
        <v>51</v>
      </c>
      <c r="F615" s="7" t="s">
        <v>51</v>
      </c>
      <c r="G615" s="7" t="s">
        <v>51</v>
      </c>
    </row>
    <row r="616" spans="1:7" ht="15">
      <c r="A616" s="7" t="s">
        <v>2194</v>
      </c>
      <c r="B616" s="4" t="s">
        <v>1732</v>
      </c>
      <c r="C616" s="6" t="s">
        <v>34</v>
      </c>
      <c r="D616" s="7" t="s">
        <v>2195</v>
      </c>
      <c r="E616" s="7" t="s">
        <v>2176</v>
      </c>
      <c r="F616" s="7" t="s">
        <v>1732</v>
      </c>
      <c r="G616" s="7" t="s">
        <v>2196</v>
      </c>
    </row>
    <row r="617" spans="1:7" ht="15">
      <c r="A617" s="7" t="s">
        <v>2197</v>
      </c>
      <c r="B617" s="4" t="s">
        <v>1732</v>
      </c>
      <c r="C617" s="6" t="s">
        <v>34</v>
      </c>
      <c r="D617" s="7" t="s">
        <v>2198</v>
      </c>
      <c r="E617" s="7" t="s">
        <v>2176</v>
      </c>
      <c r="F617" s="7" t="s">
        <v>1732</v>
      </c>
      <c r="G617" s="7" t="s">
        <v>2199</v>
      </c>
    </row>
    <row r="618" spans="1:7" ht="15">
      <c r="A618" s="7" t="s">
        <v>2200</v>
      </c>
      <c r="B618" s="4" t="s">
        <v>1732</v>
      </c>
      <c r="C618" s="6" t="s">
        <v>34</v>
      </c>
      <c r="D618" s="7" t="s">
        <v>2201</v>
      </c>
      <c r="E618" s="7" t="s">
        <v>2202</v>
      </c>
      <c r="F618" s="7" t="s">
        <v>1732</v>
      </c>
      <c r="G618" s="7" t="s">
        <v>2203</v>
      </c>
    </row>
    <row r="619" spans="1:7" ht="15">
      <c r="A619" s="7" t="s">
        <v>2204</v>
      </c>
      <c r="B619" s="4" t="s">
        <v>1732</v>
      </c>
      <c r="C619" s="6" t="s">
        <v>34</v>
      </c>
      <c r="D619" s="7" t="s">
        <v>2205</v>
      </c>
      <c r="E619" s="7" t="s">
        <v>51</v>
      </c>
      <c r="F619" s="7" t="s">
        <v>51</v>
      </c>
      <c r="G619" s="7" t="s">
        <v>51</v>
      </c>
    </row>
    <row r="620" spans="1:7" ht="15">
      <c r="A620" s="7" t="s">
        <v>2206</v>
      </c>
      <c r="B620" s="4" t="s">
        <v>1732</v>
      </c>
      <c r="C620" s="6" t="s">
        <v>34</v>
      </c>
      <c r="D620" s="7" t="s">
        <v>2207</v>
      </c>
      <c r="E620" s="7" t="s">
        <v>51</v>
      </c>
      <c r="F620" s="7" t="s">
        <v>51</v>
      </c>
      <c r="G620" s="7" t="s">
        <v>51</v>
      </c>
    </row>
    <row r="621" spans="1:7" ht="15">
      <c r="A621" s="7" t="s">
        <v>2208</v>
      </c>
      <c r="B621" s="4" t="s">
        <v>1732</v>
      </c>
      <c r="C621" s="6" t="s">
        <v>34</v>
      </c>
      <c r="D621" s="7" t="s">
        <v>2209</v>
      </c>
      <c r="E621" s="7" t="s">
        <v>51</v>
      </c>
      <c r="F621" s="7" t="s">
        <v>51</v>
      </c>
      <c r="G621" s="7" t="s">
        <v>51</v>
      </c>
    </row>
    <row r="622" spans="1:7" ht="15">
      <c r="A622" s="7" t="s">
        <v>2210</v>
      </c>
      <c r="B622" s="4" t="s">
        <v>1732</v>
      </c>
      <c r="C622" s="6" t="s">
        <v>34</v>
      </c>
      <c r="D622" s="7" t="s">
        <v>2211</v>
      </c>
      <c r="E622" s="7" t="s">
        <v>51</v>
      </c>
      <c r="F622" s="7" t="s">
        <v>51</v>
      </c>
      <c r="G622" s="7" t="s">
        <v>51</v>
      </c>
    </row>
    <row r="623" spans="1:7" ht="15">
      <c r="A623" s="7" t="s">
        <v>2212</v>
      </c>
      <c r="B623" s="4" t="s">
        <v>1732</v>
      </c>
      <c r="C623" s="6" t="s">
        <v>34</v>
      </c>
      <c r="D623" s="7" t="s">
        <v>2213</v>
      </c>
      <c r="E623" s="7" t="s">
        <v>51</v>
      </c>
      <c r="F623" s="7" t="s">
        <v>51</v>
      </c>
      <c r="G623" s="7" t="s">
        <v>51</v>
      </c>
    </row>
    <row r="624" spans="1:7" ht="15">
      <c r="A624" s="7" t="s">
        <v>2214</v>
      </c>
      <c r="B624" s="4" t="s">
        <v>1732</v>
      </c>
      <c r="C624" s="6" t="s">
        <v>34</v>
      </c>
      <c r="D624" s="7" t="s">
        <v>2215</v>
      </c>
      <c r="E624" s="7" t="s">
        <v>2155</v>
      </c>
      <c r="F624" s="7" t="s">
        <v>1732</v>
      </c>
      <c r="G624" s="7" t="s">
        <v>2216</v>
      </c>
    </row>
    <row r="625" spans="1:7" ht="15">
      <c r="A625" s="7" t="s">
        <v>2217</v>
      </c>
      <c r="B625" s="4" t="s">
        <v>206</v>
      </c>
      <c r="C625" s="6" t="s">
        <v>919</v>
      </c>
      <c r="D625" s="7" t="s">
        <v>2218</v>
      </c>
      <c r="E625" s="7" t="s">
        <v>51</v>
      </c>
      <c r="F625" s="7" t="s">
        <v>51</v>
      </c>
      <c r="G625" s="7" t="s">
        <v>51</v>
      </c>
    </row>
    <row r="626" spans="1:7" ht="15">
      <c r="A626" s="7" t="s">
        <v>2219</v>
      </c>
      <c r="B626" s="4" t="s">
        <v>2220</v>
      </c>
      <c r="C626" s="6" t="s">
        <v>946</v>
      </c>
      <c r="D626" s="7" t="s">
        <v>2221</v>
      </c>
      <c r="E626" s="7" t="s">
        <v>2222</v>
      </c>
      <c r="F626" s="7" t="s">
        <v>2223</v>
      </c>
      <c r="G626" s="7" t="s">
        <v>2224</v>
      </c>
    </row>
    <row r="627" spans="1:7" ht="15">
      <c r="A627" s="7" t="s">
        <v>2225</v>
      </c>
      <c r="B627" s="4" t="s">
        <v>2226</v>
      </c>
      <c r="C627" s="6" t="s">
        <v>946</v>
      </c>
      <c r="D627" s="7" t="s">
        <v>2227</v>
      </c>
      <c r="E627" s="7" t="s">
        <v>51</v>
      </c>
      <c r="F627" s="7" t="s">
        <v>51</v>
      </c>
      <c r="G627" s="7" t="s">
        <v>51</v>
      </c>
    </row>
    <row r="628" spans="1:7" ht="15">
      <c r="A628" s="7" t="s">
        <v>2228</v>
      </c>
      <c r="B628" s="4" t="s">
        <v>1732</v>
      </c>
      <c r="C628" s="6" t="s">
        <v>34</v>
      </c>
      <c r="D628" s="7" t="s">
        <v>2229</v>
      </c>
      <c r="E628" s="7" t="s">
        <v>2155</v>
      </c>
      <c r="F628" s="7" t="s">
        <v>1732</v>
      </c>
      <c r="G628" s="7" t="s">
        <v>90</v>
      </c>
    </row>
    <row r="629" spans="1:7" ht="15">
      <c r="A629" s="7" t="s">
        <v>2230</v>
      </c>
      <c r="B629" s="4" t="s">
        <v>2231</v>
      </c>
      <c r="C629" s="6" t="s">
        <v>2232</v>
      </c>
      <c r="D629" s="7" t="s">
        <v>2233</v>
      </c>
      <c r="E629" s="7" t="s">
        <v>2234</v>
      </c>
      <c r="F629" s="7" t="s">
        <v>2235</v>
      </c>
      <c r="G629" s="7" t="s">
        <v>2236</v>
      </c>
    </row>
    <row r="630" spans="1:7" ht="15">
      <c r="A630" s="7" t="s">
        <v>2237</v>
      </c>
      <c r="B630" s="4" t="s">
        <v>1231</v>
      </c>
      <c r="C630" s="6" t="s">
        <v>919</v>
      </c>
      <c r="D630" s="7" t="s">
        <v>2238</v>
      </c>
      <c r="E630" s="7" t="s">
        <v>1190</v>
      </c>
      <c r="F630" s="7" t="s">
        <v>1191</v>
      </c>
      <c r="G630" s="7" t="s">
        <v>2239</v>
      </c>
    </row>
    <row r="631" spans="1:7" ht="15">
      <c r="A631" s="7" t="s">
        <v>2240</v>
      </c>
      <c r="B631" s="4" t="s">
        <v>2241</v>
      </c>
      <c r="C631" s="6" t="s">
        <v>2242</v>
      </c>
      <c r="D631" s="7" t="s">
        <v>2243</v>
      </c>
      <c r="E631" s="7" t="s">
        <v>51</v>
      </c>
      <c r="F631" s="7" t="s">
        <v>51</v>
      </c>
      <c r="G631" s="7" t="s">
        <v>51</v>
      </c>
    </row>
    <row r="632" spans="1:7" ht="15">
      <c r="A632" s="7" t="s">
        <v>2244</v>
      </c>
      <c r="B632" s="4" t="s">
        <v>1732</v>
      </c>
      <c r="C632" s="6" t="s">
        <v>34</v>
      </c>
      <c r="D632" s="7" t="s">
        <v>2245</v>
      </c>
      <c r="E632" s="7" t="s">
        <v>2155</v>
      </c>
      <c r="F632" s="7" t="s">
        <v>1732</v>
      </c>
      <c r="G632" s="7" t="s">
        <v>2246</v>
      </c>
    </row>
    <row r="633" spans="1:7" ht="15">
      <c r="A633" s="7" t="s">
        <v>2247</v>
      </c>
      <c r="B633" s="4" t="s">
        <v>2248</v>
      </c>
      <c r="C633" s="6" t="s">
        <v>2232</v>
      </c>
      <c r="D633" s="7" t="s">
        <v>2249</v>
      </c>
      <c r="E633" s="7" t="s">
        <v>51</v>
      </c>
      <c r="F633" s="7" t="s">
        <v>51</v>
      </c>
      <c r="G633" s="7" t="s">
        <v>51</v>
      </c>
    </row>
    <row r="634" spans="1:7" ht="15">
      <c r="A634" s="7" t="s">
        <v>2250</v>
      </c>
      <c r="B634" s="4" t="s">
        <v>2248</v>
      </c>
      <c r="C634" s="6" t="s">
        <v>2232</v>
      </c>
      <c r="D634" s="7" t="s">
        <v>2251</v>
      </c>
      <c r="E634" s="7" t="s">
        <v>2252</v>
      </c>
      <c r="F634" s="7" t="s">
        <v>2253</v>
      </c>
      <c r="G634" s="7" t="s">
        <v>2254</v>
      </c>
    </row>
    <row r="635" spans="1:7" ht="15">
      <c r="A635" s="7" t="s">
        <v>2255</v>
      </c>
      <c r="B635" s="4" t="s">
        <v>2248</v>
      </c>
      <c r="C635" s="6" t="s">
        <v>2232</v>
      </c>
      <c r="D635" s="7" t="s">
        <v>2256</v>
      </c>
      <c r="E635" s="7" t="s">
        <v>2257</v>
      </c>
      <c r="F635" s="7" t="s">
        <v>2232</v>
      </c>
      <c r="G635" s="7" t="s">
        <v>2258</v>
      </c>
    </row>
    <row r="636" spans="1:7" ht="15">
      <c r="A636" s="7" t="s">
        <v>2259</v>
      </c>
      <c r="B636" s="4" t="s">
        <v>2248</v>
      </c>
      <c r="C636" s="6" t="s">
        <v>2232</v>
      </c>
      <c r="D636" s="7" t="s">
        <v>2260</v>
      </c>
      <c r="E636" s="7" t="s">
        <v>2261</v>
      </c>
      <c r="F636" s="7" t="s">
        <v>2262</v>
      </c>
      <c r="G636" s="7" t="s">
        <v>2263</v>
      </c>
    </row>
    <row r="637" spans="1:7" ht="15">
      <c r="A637" s="7" t="s">
        <v>2264</v>
      </c>
      <c r="B637" s="4" t="s">
        <v>2265</v>
      </c>
      <c r="C637" s="6" t="s">
        <v>2232</v>
      </c>
      <c r="D637" s="7" t="s">
        <v>2266</v>
      </c>
      <c r="E637" s="7" t="s">
        <v>2267</v>
      </c>
      <c r="F637" s="7" t="s">
        <v>2268</v>
      </c>
      <c r="G637" s="7" t="s">
        <v>2269</v>
      </c>
    </row>
    <row r="638" spans="1:7" ht="15">
      <c r="A638" s="7" t="s">
        <v>2270</v>
      </c>
      <c r="B638" s="4" t="s">
        <v>2248</v>
      </c>
      <c r="C638" s="6" t="s">
        <v>2232</v>
      </c>
      <c r="D638" s="7" t="s">
        <v>2271</v>
      </c>
      <c r="E638" s="7" t="s">
        <v>2272</v>
      </c>
      <c r="F638" s="7" t="s">
        <v>2273</v>
      </c>
      <c r="G638" s="7" t="s">
        <v>2274</v>
      </c>
    </row>
    <row r="639" spans="1:7" ht="15">
      <c r="A639" s="7" t="s">
        <v>2275</v>
      </c>
      <c r="B639" s="4" t="s">
        <v>2248</v>
      </c>
      <c r="C639" s="6" t="s">
        <v>2232</v>
      </c>
      <c r="D639" s="7" t="s">
        <v>2276</v>
      </c>
      <c r="E639" s="7" t="s">
        <v>2277</v>
      </c>
      <c r="F639" s="7" t="s">
        <v>2253</v>
      </c>
      <c r="G639" s="7" t="s">
        <v>2278</v>
      </c>
    </row>
    <row r="640" spans="1:7" ht="15">
      <c r="A640" s="7" t="s">
        <v>2279</v>
      </c>
      <c r="B640" s="4" t="s">
        <v>2265</v>
      </c>
      <c r="C640" s="6" t="s">
        <v>2232</v>
      </c>
      <c r="D640" s="7" t="s">
        <v>2280</v>
      </c>
      <c r="E640" s="7" t="s">
        <v>2281</v>
      </c>
      <c r="F640" s="7" t="s">
        <v>2282</v>
      </c>
      <c r="G640" s="7" t="s">
        <v>2283</v>
      </c>
    </row>
    <row r="641" spans="1:7" ht="15">
      <c r="A641" s="7" t="s">
        <v>2284</v>
      </c>
      <c r="B641" s="4" t="s">
        <v>2248</v>
      </c>
      <c r="C641" s="6" t="s">
        <v>2232</v>
      </c>
      <c r="D641" s="7" t="s">
        <v>2285</v>
      </c>
      <c r="E641" s="7" t="s">
        <v>2286</v>
      </c>
      <c r="F641" s="7" t="s">
        <v>2287</v>
      </c>
      <c r="G641" s="7" t="s">
        <v>2288</v>
      </c>
    </row>
    <row r="642" spans="1:7" ht="15">
      <c r="A642" s="7" t="s">
        <v>2289</v>
      </c>
      <c r="B642" s="4" t="s">
        <v>2248</v>
      </c>
      <c r="C642" s="6" t="s">
        <v>2232</v>
      </c>
      <c r="D642" s="7" t="s">
        <v>2290</v>
      </c>
      <c r="E642" s="7" t="s">
        <v>2291</v>
      </c>
      <c r="F642" s="7" t="s">
        <v>2292</v>
      </c>
      <c r="G642" s="7" t="s">
        <v>2293</v>
      </c>
    </row>
    <row r="643" spans="1:7" ht="15">
      <c r="A643" s="7" t="s">
        <v>2294</v>
      </c>
      <c r="B643" s="4" t="s">
        <v>2248</v>
      </c>
      <c r="C643" s="6" t="s">
        <v>2232</v>
      </c>
      <c r="D643" s="7" t="s">
        <v>2295</v>
      </c>
      <c r="E643" s="7" t="s">
        <v>2296</v>
      </c>
      <c r="F643" s="7" t="s">
        <v>2297</v>
      </c>
      <c r="G643" s="7" t="s">
        <v>2298</v>
      </c>
    </row>
    <row r="644" spans="1:7" ht="15">
      <c r="A644" s="7" t="s">
        <v>2299</v>
      </c>
      <c r="B644" s="4" t="s">
        <v>2248</v>
      </c>
      <c r="C644" s="6" t="s">
        <v>2232</v>
      </c>
      <c r="D644" s="7" t="s">
        <v>2300</v>
      </c>
      <c r="E644" s="7" t="s">
        <v>2301</v>
      </c>
      <c r="F644" s="7" t="s">
        <v>2302</v>
      </c>
      <c r="G644" s="7" t="s">
        <v>2303</v>
      </c>
    </row>
    <row r="645" spans="1:7" ht="15">
      <c r="A645" s="7" t="s">
        <v>2304</v>
      </c>
      <c r="B645" s="4" t="s">
        <v>2248</v>
      </c>
      <c r="C645" s="6" t="s">
        <v>2232</v>
      </c>
      <c r="D645" s="7" t="s">
        <v>2305</v>
      </c>
      <c r="E645" s="7" t="s">
        <v>51</v>
      </c>
      <c r="F645" s="7" t="s">
        <v>51</v>
      </c>
      <c r="G645" s="7" t="s">
        <v>51</v>
      </c>
    </row>
    <row r="646" spans="1:7" ht="15">
      <c r="A646" s="7" t="s">
        <v>2306</v>
      </c>
      <c r="B646" s="4" t="s">
        <v>2248</v>
      </c>
      <c r="C646" s="6" t="s">
        <v>2232</v>
      </c>
      <c r="D646" s="7" t="s">
        <v>2307</v>
      </c>
      <c r="E646" s="7" t="s">
        <v>2308</v>
      </c>
      <c r="F646" s="7" t="s">
        <v>2309</v>
      </c>
      <c r="G646" s="7" t="s">
        <v>2310</v>
      </c>
    </row>
    <row r="647" spans="1:7" ht="15">
      <c r="A647" s="7" t="s">
        <v>2311</v>
      </c>
      <c r="B647" s="4" t="s">
        <v>2248</v>
      </c>
      <c r="C647" s="6" t="s">
        <v>2232</v>
      </c>
      <c r="D647" s="7" t="s">
        <v>2312</v>
      </c>
      <c r="E647" s="7" t="s">
        <v>2313</v>
      </c>
      <c r="F647" s="7" t="s">
        <v>2314</v>
      </c>
      <c r="G647" s="7" t="s">
        <v>2315</v>
      </c>
    </row>
    <row r="648" spans="1:7" ht="15">
      <c r="A648" s="7" t="s">
        <v>2316</v>
      </c>
      <c r="B648" s="4" t="s">
        <v>2317</v>
      </c>
      <c r="C648" s="6" t="s">
        <v>2232</v>
      </c>
      <c r="D648" s="7" t="s">
        <v>2318</v>
      </c>
      <c r="E648" s="7" t="s">
        <v>51</v>
      </c>
      <c r="F648" s="7" t="s">
        <v>51</v>
      </c>
      <c r="G648" s="7" t="s">
        <v>51</v>
      </c>
    </row>
    <row r="649" spans="1:7" ht="15">
      <c r="A649" s="7" t="s">
        <v>2319</v>
      </c>
      <c r="B649" s="4" t="s">
        <v>2317</v>
      </c>
      <c r="C649" s="6" t="s">
        <v>2232</v>
      </c>
      <c r="D649" s="7" t="s">
        <v>2320</v>
      </c>
      <c r="E649" s="7" t="s">
        <v>2321</v>
      </c>
      <c r="F649" s="7" t="s">
        <v>2322</v>
      </c>
      <c r="G649" s="7" t="s">
        <v>2323</v>
      </c>
    </row>
    <row r="650" spans="1:7" ht="15">
      <c r="A650" s="7" t="s">
        <v>2324</v>
      </c>
      <c r="B650" s="4" t="s">
        <v>2317</v>
      </c>
      <c r="C650" s="6" t="s">
        <v>2232</v>
      </c>
      <c r="D650" s="7" t="s">
        <v>2325</v>
      </c>
      <c r="E650" s="7" t="s">
        <v>2326</v>
      </c>
      <c r="F650" s="7" t="s">
        <v>2327</v>
      </c>
      <c r="G650" s="7" t="s">
        <v>2328</v>
      </c>
    </row>
    <row r="651" spans="1:7" ht="15">
      <c r="A651" s="7" t="s">
        <v>2329</v>
      </c>
      <c r="B651" s="4" t="s">
        <v>2317</v>
      </c>
      <c r="C651" s="6" t="s">
        <v>2232</v>
      </c>
      <c r="D651" s="7" t="s">
        <v>2330</v>
      </c>
      <c r="E651" s="7" t="s">
        <v>2291</v>
      </c>
      <c r="F651" s="7" t="s">
        <v>2292</v>
      </c>
      <c r="G651" s="7" t="s">
        <v>2331</v>
      </c>
    </row>
    <row r="652" spans="1:7" ht="15">
      <c r="A652" s="7" t="s">
        <v>2332</v>
      </c>
      <c r="B652" s="4" t="s">
        <v>2317</v>
      </c>
      <c r="C652" s="6" t="s">
        <v>2232</v>
      </c>
      <c r="D652" s="7" t="s">
        <v>2333</v>
      </c>
      <c r="E652" s="7" t="s">
        <v>51</v>
      </c>
      <c r="F652" s="7" t="s">
        <v>51</v>
      </c>
      <c r="G652" s="7" t="s">
        <v>51</v>
      </c>
    </row>
    <row r="653" spans="1:7" ht="15">
      <c r="A653" s="7" t="s">
        <v>2334</v>
      </c>
      <c r="B653" s="4" t="s">
        <v>2317</v>
      </c>
      <c r="C653" s="6" t="s">
        <v>2232</v>
      </c>
      <c r="D653" s="7" t="s">
        <v>2335</v>
      </c>
      <c r="E653" s="7" t="s">
        <v>51</v>
      </c>
      <c r="F653" s="7" t="s">
        <v>51</v>
      </c>
      <c r="G653" s="7" t="s">
        <v>51</v>
      </c>
    </row>
    <row r="654" spans="1:7" ht="15">
      <c r="A654" s="7" t="s">
        <v>2336</v>
      </c>
      <c r="B654" s="4" t="s">
        <v>2317</v>
      </c>
      <c r="C654" s="6" t="s">
        <v>2232</v>
      </c>
      <c r="D654" s="7" t="s">
        <v>2337</v>
      </c>
      <c r="E654" s="7" t="s">
        <v>51</v>
      </c>
      <c r="F654" s="7" t="s">
        <v>51</v>
      </c>
      <c r="G654" s="7" t="s">
        <v>51</v>
      </c>
    </row>
    <row r="655" spans="1:7" ht="15">
      <c r="A655" s="7" t="s">
        <v>2338</v>
      </c>
      <c r="B655" s="4" t="s">
        <v>2265</v>
      </c>
      <c r="C655" s="6" t="s">
        <v>2232</v>
      </c>
      <c r="D655" s="7" t="s">
        <v>2339</v>
      </c>
      <c r="E655" s="7" t="s">
        <v>2340</v>
      </c>
      <c r="F655" s="7" t="s">
        <v>2341</v>
      </c>
      <c r="G655" s="7" t="s">
        <v>2342</v>
      </c>
    </row>
    <row r="656" spans="1:7" ht="15">
      <c r="A656" s="7" t="s">
        <v>2343</v>
      </c>
      <c r="B656" s="4" t="s">
        <v>2265</v>
      </c>
      <c r="C656" s="6" t="s">
        <v>2232</v>
      </c>
      <c r="D656" s="7" t="s">
        <v>2344</v>
      </c>
      <c r="E656" s="7" t="s">
        <v>2340</v>
      </c>
      <c r="F656" s="7" t="s">
        <v>2341</v>
      </c>
      <c r="G656" s="7" t="s">
        <v>2345</v>
      </c>
    </row>
    <row r="657" spans="1:7" ht="15">
      <c r="A657" s="7" t="s">
        <v>2346</v>
      </c>
      <c r="B657" s="4" t="s">
        <v>2265</v>
      </c>
      <c r="C657" s="6" t="s">
        <v>2232</v>
      </c>
      <c r="D657" s="7" t="s">
        <v>2347</v>
      </c>
      <c r="E657" s="7" t="s">
        <v>2340</v>
      </c>
      <c r="F657" s="7" t="s">
        <v>2341</v>
      </c>
      <c r="G657" s="7" t="s">
        <v>2348</v>
      </c>
    </row>
    <row r="658" spans="1:7" ht="15">
      <c r="A658" s="7" t="s">
        <v>2349</v>
      </c>
      <c r="B658" s="4" t="s">
        <v>2265</v>
      </c>
      <c r="C658" s="6" t="s">
        <v>2232</v>
      </c>
      <c r="D658" s="7" t="s">
        <v>2350</v>
      </c>
      <c r="E658" s="7" t="s">
        <v>2340</v>
      </c>
      <c r="F658" s="7" t="s">
        <v>2341</v>
      </c>
      <c r="G658" s="7" t="s">
        <v>2351</v>
      </c>
    </row>
    <row r="659" spans="1:7" ht="15">
      <c r="A659" s="7" t="s">
        <v>2352</v>
      </c>
      <c r="B659" s="4" t="s">
        <v>2265</v>
      </c>
      <c r="C659" s="6" t="s">
        <v>2232</v>
      </c>
      <c r="D659" s="7" t="s">
        <v>2353</v>
      </c>
      <c r="E659" s="7" t="s">
        <v>2354</v>
      </c>
      <c r="F659" s="7" t="s">
        <v>2265</v>
      </c>
      <c r="G659" s="7" t="s">
        <v>2355</v>
      </c>
    </row>
    <row r="660" spans="1:7" ht="15">
      <c r="A660" s="7" t="s">
        <v>2356</v>
      </c>
      <c r="B660" s="4" t="s">
        <v>2265</v>
      </c>
      <c r="C660" s="6" t="s">
        <v>2232</v>
      </c>
      <c r="D660" s="7" t="s">
        <v>2357</v>
      </c>
      <c r="E660" s="7" t="s">
        <v>2358</v>
      </c>
      <c r="F660" s="7" t="s">
        <v>2359</v>
      </c>
      <c r="G660" s="7" t="s">
        <v>2360</v>
      </c>
    </row>
    <row r="661" spans="1:7" ht="15">
      <c r="A661" s="7" t="s">
        <v>2361</v>
      </c>
      <c r="B661" s="4" t="s">
        <v>2265</v>
      </c>
      <c r="C661" s="6" t="s">
        <v>2232</v>
      </c>
      <c r="D661" s="7" t="s">
        <v>2362</v>
      </c>
      <c r="E661" s="7" t="s">
        <v>2358</v>
      </c>
      <c r="F661" s="7" t="s">
        <v>2359</v>
      </c>
      <c r="G661" s="7" t="s">
        <v>2363</v>
      </c>
    </row>
    <row r="662" spans="1:7" ht="15">
      <c r="A662" s="7" t="s">
        <v>2364</v>
      </c>
      <c r="B662" s="4" t="s">
        <v>2265</v>
      </c>
      <c r="C662" s="6" t="s">
        <v>2232</v>
      </c>
      <c r="D662" s="7" t="s">
        <v>2365</v>
      </c>
      <c r="E662" s="7" t="s">
        <v>2358</v>
      </c>
      <c r="F662" s="7" t="s">
        <v>2359</v>
      </c>
      <c r="G662" s="7" t="s">
        <v>2366</v>
      </c>
    </row>
    <row r="663" spans="1:7" ht="15">
      <c r="A663" s="7" t="s">
        <v>2367</v>
      </c>
      <c r="B663" s="4" t="s">
        <v>2265</v>
      </c>
      <c r="C663" s="6" t="s">
        <v>2232</v>
      </c>
      <c r="D663" s="7" t="s">
        <v>2368</v>
      </c>
      <c r="E663" s="7" t="s">
        <v>51</v>
      </c>
      <c r="F663" s="7" t="s">
        <v>51</v>
      </c>
      <c r="G663" s="7" t="s">
        <v>51</v>
      </c>
    </row>
    <row r="664" spans="1:7" ht="15">
      <c r="A664" s="7" t="s">
        <v>2369</v>
      </c>
      <c r="B664" s="4" t="s">
        <v>2265</v>
      </c>
      <c r="C664" s="6" t="s">
        <v>2232</v>
      </c>
      <c r="D664" s="7" t="s">
        <v>2370</v>
      </c>
      <c r="E664" s="7" t="s">
        <v>2371</v>
      </c>
      <c r="F664" s="7" t="s">
        <v>2372</v>
      </c>
      <c r="G664" s="7" t="s">
        <v>2373</v>
      </c>
    </row>
    <row r="665" spans="1:7" ht="15">
      <c r="A665" s="7" t="s">
        <v>2374</v>
      </c>
      <c r="B665" s="4" t="s">
        <v>2265</v>
      </c>
      <c r="C665" s="6" t="s">
        <v>2232</v>
      </c>
      <c r="D665" s="7" t="s">
        <v>2375</v>
      </c>
      <c r="E665" s="7" t="s">
        <v>2371</v>
      </c>
      <c r="F665" s="7" t="s">
        <v>2372</v>
      </c>
      <c r="G665" s="7" t="s">
        <v>2376</v>
      </c>
    </row>
    <row r="666" spans="1:7" ht="15">
      <c r="A666" s="7" t="s">
        <v>2377</v>
      </c>
      <c r="B666" s="4" t="s">
        <v>2265</v>
      </c>
      <c r="C666" s="6" t="s">
        <v>2232</v>
      </c>
      <c r="D666" s="7" t="s">
        <v>2378</v>
      </c>
      <c r="E666" s="7" t="s">
        <v>2371</v>
      </c>
      <c r="F666" s="7" t="s">
        <v>2372</v>
      </c>
      <c r="G666" s="7" t="s">
        <v>2379</v>
      </c>
    </row>
    <row r="667" spans="1:7" ht="15">
      <c r="A667" s="7" t="s">
        <v>2380</v>
      </c>
      <c r="B667" s="4" t="s">
        <v>2265</v>
      </c>
      <c r="C667" s="6" t="s">
        <v>2232</v>
      </c>
      <c r="D667" s="7" t="s">
        <v>2381</v>
      </c>
      <c r="E667" s="7" t="s">
        <v>2371</v>
      </c>
      <c r="F667" s="7" t="s">
        <v>2372</v>
      </c>
      <c r="G667" s="7" t="s">
        <v>2382</v>
      </c>
    </row>
    <row r="668" spans="1:7" ht="15">
      <c r="A668" s="7" t="s">
        <v>2383</v>
      </c>
      <c r="B668" s="4" t="s">
        <v>2265</v>
      </c>
      <c r="C668" s="6" t="s">
        <v>2232</v>
      </c>
      <c r="D668" s="7" t="s">
        <v>2384</v>
      </c>
      <c r="E668" s="7" t="s">
        <v>2371</v>
      </c>
      <c r="F668" s="7" t="s">
        <v>2372</v>
      </c>
      <c r="G668" s="7" t="s">
        <v>2385</v>
      </c>
    </row>
    <row r="669" spans="1:7" ht="15">
      <c r="A669" s="7" t="s">
        <v>2386</v>
      </c>
      <c r="B669" s="4" t="s">
        <v>2265</v>
      </c>
      <c r="C669" s="6" t="s">
        <v>2232</v>
      </c>
      <c r="D669" s="7" t="s">
        <v>2387</v>
      </c>
      <c r="E669" s="7" t="s">
        <v>2388</v>
      </c>
      <c r="F669" s="7" t="s">
        <v>2389</v>
      </c>
      <c r="G669" s="7" t="s">
        <v>2382</v>
      </c>
    </row>
    <row r="670" spans="1:7" ht="15">
      <c r="A670" s="7" t="s">
        <v>2390</v>
      </c>
      <c r="B670" s="4" t="s">
        <v>2265</v>
      </c>
      <c r="C670" s="6" t="s">
        <v>2232</v>
      </c>
      <c r="D670" s="7" t="s">
        <v>2391</v>
      </c>
      <c r="E670" s="7" t="s">
        <v>2371</v>
      </c>
      <c r="F670" s="7" t="s">
        <v>2372</v>
      </c>
      <c r="G670" s="7" t="s">
        <v>90</v>
      </c>
    </row>
    <row r="671" spans="1:7" ht="15">
      <c r="A671" s="7" t="s">
        <v>2392</v>
      </c>
      <c r="B671" s="4" t="s">
        <v>2265</v>
      </c>
      <c r="C671" s="6" t="s">
        <v>2232</v>
      </c>
      <c r="D671" s="7" t="s">
        <v>2393</v>
      </c>
      <c r="E671" s="7" t="s">
        <v>2371</v>
      </c>
      <c r="F671" s="7" t="s">
        <v>2372</v>
      </c>
      <c r="G671" s="7" t="s">
        <v>2394</v>
      </c>
    </row>
    <row r="672" spans="1:7" ht="15">
      <c r="A672" s="7" t="s">
        <v>2395</v>
      </c>
      <c r="B672" s="4" t="s">
        <v>2265</v>
      </c>
      <c r="C672" s="6" t="s">
        <v>2232</v>
      </c>
      <c r="D672" s="7" t="s">
        <v>2396</v>
      </c>
      <c r="E672" s="7" t="s">
        <v>2371</v>
      </c>
      <c r="F672" s="7" t="s">
        <v>2372</v>
      </c>
      <c r="G672" s="7" t="s">
        <v>2397</v>
      </c>
    </row>
    <row r="673" spans="1:7" ht="15">
      <c r="A673" s="7" t="s">
        <v>2398</v>
      </c>
      <c r="B673" s="4" t="s">
        <v>2265</v>
      </c>
      <c r="C673" s="6" t="s">
        <v>2232</v>
      </c>
      <c r="D673" s="7" t="s">
        <v>2399</v>
      </c>
      <c r="E673" s="7" t="s">
        <v>51</v>
      </c>
      <c r="F673" s="7" t="s">
        <v>51</v>
      </c>
      <c r="G673" s="7" t="s">
        <v>51</v>
      </c>
    </row>
    <row r="674" spans="1:7" ht="15">
      <c r="A674" s="7" t="s">
        <v>2400</v>
      </c>
      <c r="B674" s="4" t="s">
        <v>2265</v>
      </c>
      <c r="C674" s="6" t="s">
        <v>2232</v>
      </c>
      <c r="D674" s="7" t="s">
        <v>2401</v>
      </c>
      <c r="E674" s="7" t="s">
        <v>51</v>
      </c>
      <c r="F674" s="7" t="s">
        <v>51</v>
      </c>
      <c r="G674" s="7" t="s">
        <v>51</v>
      </c>
    </row>
    <row r="675" spans="1:7" ht="15">
      <c r="A675" s="7" t="s">
        <v>2402</v>
      </c>
      <c r="B675" s="4" t="s">
        <v>2265</v>
      </c>
      <c r="C675" s="6" t="s">
        <v>2232</v>
      </c>
      <c r="D675" s="7" t="s">
        <v>2403</v>
      </c>
      <c r="E675" s="7" t="s">
        <v>51</v>
      </c>
      <c r="F675" s="7" t="s">
        <v>51</v>
      </c>
      <c r="G675" s="7" t="s">
        <v>51</v>
      </c>
    </row>
    <row r="676" spans="1:7" ht="15">
      <c r="A676" s="7" t="s">
        <v>2404</v>
      </c>
      <c r="B676" s="4" t="s">
        <v>2265</v>
      </c>
      <c r="C676" s="6" t="s">
        <v>2232</v>
      </c>
      <c r="D676" s="7" t="s">
        <v>2405</v>
      </c>
      <c r="E676" s="7" t="s">
        <v>2406</v>
      </c>
      <c r="F676" s="7" t="s">
        <v>2407</v>
      </c>
      <c r="G676" s="7" t="s">
        <v>2408</v>
      </c>
    </row>
    <row r="677" spans="1:7" ht="15">
      <c r="A677" s="7" t="s">
        <v>2409</v>
      </c>
      <c r="B677" s="4" t="s">
        <v>2265</v>
      </c>
      <c r="C677" s="6" t="s">
        <v>2232</v>
      </c>
      <c r="D677" s="7" t="s">
        <v>2410</v>
      </c>
      <c r="E677" s="7" t="s">
        <v>2411</v>
      </c>
      <c r="F677" s="7" t="s">
        <v>2407</v>
      </c>
      <c r="G677" s="7" t="s">
        <v>2412</v>
      </c>
    </row>
    <row r="678" spans="1:7" ht="15">
      <c r="A678" s="7" t="s">
        <v>2413</v>
      </c>
      <c r="B678" s="4" t="s">
        <v>2265</v>
      </c>
      <c r="C678" s="6" t="s">
        <v>2232</v>
      </c>
      <c r="D678" s="7" t="s">
        <v>2414</v>
      </c>
      <c r="E678" s="7" t="s">
        <v>51</v>
      </c>
      <c r="F678" s="7" t="s">
        <v>51</v>
      </c>
      <c r="G678" s="7" t="s">
        <v>51</v>
      </c>
    </row>
    <row r="679" spans="1:7" ht="15">
      <c r="A679" s="7" t="s">
        <v>2415</v>
      </c>
      <c r="B679" s="4" t="s">
        <v>2265</v>
      </c>
      <c r="C679" s="6" t="s">
        <v>2232</v>
      </c>
      <c r="D679" s="7" t="s">
        <v>2416</v>
      </c>
      <c r="E679" s="7" t="s">
        <v>2417</v>
      </c>
      <c r="F679" s="7" t="s">
        <v>2418</v>
      </c>
      <c r="G679" s="7" t="s">
        <v>2419</v>
      </c>
    </row>
    <row r="680" spans="1:7" ht="15">
      <c r="A680" s="7" t="s">
        <v>2420</v>
      </c>
      <c r="B680" s="4" t="s">
        <v>2265</v>
      </c>
      <c r="C680" s="6" t="s">
        <v>2232</v>
      </c>
      <c r="D680" s="7" t="s">
        <v>2421</v>
      </c>
      <c r="E680" s="7" t="s">
        <v>2417</v>
      </c>
      <c r="F680" s="7" t="s">
        <v>2418</v>
      </c>
      <c r="G680" s="7" t="s">
        <v>2422</v>
      </c>
    </row>
    <row r="681" spans="1:7" ht="15">
      <c r="A681" s="7" t="s">
        <v>2423</v>
      </c>
      <c r="B681" s="4" t="s">
        <v>2265</v>
      </c>
      <c r="C681" s="6" t="s">
        <v>2232</v>
      </c>
      <c r="D681" s="7" t="s">
        <v>2424</v>
      </c>
      <c r="E681" s="7" t="s">
        <v>2425</v>
      </c>
      <c r="F681" s="7" t="s">
        <v>2426</v>
      </c>
      <c r="G681" s="7" t="s">
        <v>2427</v>
      </c>
    </row>
    <row r="682" spans="1:7" ht="15">
      <c r="A682" s="7" t="s">
        <v>2428</v>
      </c>
      <c r="B682" s="4" t="s">
        <v>2265</v>
      </c>
      <c r="C682" s="6" t="s">
        <v>2232</v>
      </c>
      <c r="D682" s="7" t="s">
        <v>2429</v>
      </c>
      <c r="E682" s="7" t="s">
        <v>51</v>
      </c>
      <c r="F682" s="7" t="s">
        <v>51</v>
      </c>
      <c r="G682" s="7" t="s">
        <v>51</v>
      </c>
    </row>
    <row r="683" spans="1:7" ht="15">
      <c r="A683" s="7" t="s">
        <v>2430</v>
      </c>
      <c r="B683" s="4" t="s">
        <v>2317</v>
      </c>
      <c r="C683" s="6" t="s">
        <v>2232</v>
      </c>
      <c r="D683" s="7" t="s">
        <v>2431</v>
      </c>
      <c r="E683" s="7" t="s">
        <v>2432</v>
      </c>
      <c r="F683" s="7" t="s">
        <v>2317</v>
      </c>
      <c r="G683" s="7" t="s">
        <v>2433</v>
      </c>
    </row>
    <row r="684" spans="1:7" ht="15">
      <c r="A684" s="7" t="s">
        <v>2434</v>
      </c>
      <c r="B684" s="4" t="s">
        <v>2317</v>
      </c>
      <c r="C684" s="6" t="s">
        <v>2232</v>
      </c>
      <c r="D684" s="7" t="s">
        <v>2435</v>
      </c>
      <c r="E684" s="7" t="s">
        <v>2432</v>
      </c>
      <c r="F684" s="7" t="s">
        <v>2317</v>
      </c>
      <c r="G684" s="7" t="s">
        <v>2436</v>
      </c>
    </row>
    <row r="685" spans="1:7" ht="15">
      <c r="A685" s="7" t="s">
        <v>2437</v>
      </c>
      <c r="B685" s="4" t="s">
        <v>2317</v>
      </c>
      <c r="C685" s="6" t="s">
        <v>2232</v>
      </c>
      <c r="D685" s="7" t="s">
        <v>2438</v>
      </c>
      <c r="E685" s="7" t="s">
        <v>2439</v>
      </c>
      <c r="F685" s="7" t="s">
        <v>2440</v>
      </c>
      <c r="G685" s="7" t="s">
        <v>2441</v>
      </c>
    </row>
    <row r="686" spans="1:7" ht="15">
      <c r="A686" s="7" t="s">
        <v>2442</v>
      </c>
      <c r="B686" s="4" t="s">
        <v>2317</v>
      </c>
      <c r="C686" s="6" t="s">
        <v>2232</v>
      </c>
      <c r="D686" s="7" t="s">
        <v>2443</v>
      </c>
      <c r="E686" s="7" t="s">
        <v>2432</v>
      </c>
      <c r="F686" s="7" t="s">
        <v>2317</v>
      </c>
      <c r="G686" s="7" t="s">
        <v>2444</v>
      </c>
    </row>
    <row r="687" spans="1:7" ht="15">
      <c r="A687" s="7" t="s">
        <v>2445</v>
      </c>
      <c r="B687" s="4" t="s">
        <v>2317</v>
      </c>
      <c r="C687" s="6" t="s">
        <v>2232</v>
      </c>
      <c r="D687" s="7" t="s">
        <v>2446</v>
      </c>
      <c r="E687" s="7" t="s">
        <v>2447</v>
      </c>
      <c r="F687" s="7" t="s">
        <v>2448</v>
      </c>
      <c r="G687" s="7" t="s">
        <v>2449</v>
      </c>
    </row>
    <row r="688" spans="1:7" ht="15">
      <c r="A688" s="7" t="s">
        <v>2450</v>
      </c>
      <c r="B688" s="4" t="s">
        <v>2317</v>
      </c>
      <c r="C688" s="6" t="s">
        <v>2232</v>
      </c>
      <c r="D688" s="7" t="s">
        <v>2451</v>
      </c>
      <c r="E688" s="7" t="s">
        <v>2452</v>
      </c>
      <c r="F688" s="7" t="s">
        <v>2453</v>
      </c>
      <c r="G688" s="7" t="s">
        <v>2454</v>
      </c>
    </row>
    <row r="689" spans="1:7" ht="15">
      <c r="A689" s="7" t="s">
        <v>2455</v>
      </c>
      <c r="B689" s="4" t="s">
        <v>2317</v>
      </c>
      <c r="C689" s="6" t="s">
        <v>2232</v>
      </c>
      <c r="D689" s="7" t="s">
        <v>2456</v>
      </c>
      <c r="E689" s="7" t="s">
        <v>2452</v>
      </c>
      <c r="F689" s="7" t="s">
        <v>2453</v>
      </c>
      <c r="G689" s="7" t="s">
        <v>2454</v>
      </c>
    </row>
    <row r="690" spans="1:7" ht="15">
      <c r="A690" s="7" t="s">
        <v>2457</v>
      </c>
      <c r="B690" s="4" t="s">
        <v>2317</v>
      </c>
      <c r="C690" s="6" t="s">
        <v>2232</v>
      </c>
      <c r="D690" s="7" t="s">
        <v>2458</v>
      </c>
      <c r="E690" s="7" t="s">
        <v>2432</v>
      </c>
      <c r="F690" s="7" t="s">
        <v>2317</v>
      </c>
      <c r="G690" s="7" t="s">
        <v>2459</v>
      </c>
    </row>
    <row r="691" spans="1:7" ht="15">
      <c r="A691" s="7" t="s">
        <v>2460</v>
      </c>
      <c r="B691" s="4" t="s">
        <v>2317</v>
      </c>
      <c r="C691" s="6" t="s">
        <v>2232</v>
      </c>
      <c r="D691" s="7" t="s">
        <v>2461</v>
      </c>
      <c r="E691" s="7" t="s">
        <v>2432</v>
      </c>
      <c r="F691" s="7" t="s">
        <v>2317</v>
      </c>
      <c r="G691" s="7" t="s">
        <v>2462</v>
      </c>
    </row>
    <row r="692" spans="1:7" ht="15">
      <c r="A692" s="7" t="s">
        <v>2463</v>
      </c>
      <c r="B692" s="4" t="s">
        <v>2317</v>
      </c>
      <c r="C692" s="6" t="s">
        <v>2232</v>
      </c>
      <c r="D692" s="7" t="s">
        <v>2464</v>
      </c>
      <c r="E692" s="7" t="s">
        <v>2465</v>
      </c>
      <c r="F692" s="7" t="s">
        <v>2466</v>
      </c>
      <c r="G692" s="7" t="s">
        <v>2467</v>
      </c>
    </row>
    <row r="693" spans="1:7" ht="15">
      <c r="A693" s="7" t="s">
        <v>2468</v>
      </c>
      <c r="B693" s="4" t="s">
        <v>2317</v>
      </c>
      <c r="C693" s="6" t="s">
        <v>2232</v>
      </c>
      <c r="D693" s="7" t="s">
        <v>2469</v>
      </c>
      <c r="E693" s="7" t="s">
        <v>2470</v>
      </c>
      <c r="F693" s="7" t="s">
        <v>2471</v>
      </c>
      <c r="G693" s="7" t="s">
        <v>2472</v>
      </c>
    </row>
    <row r="694" spans="1:7" ht="15">
      <c r="A694" s="7" t="s">
        <v>2473</v>
      </c>
      <c r="B694" s="4" t="s">
        <v>2317</v>
      </c>
      <c r="C694" s="6" t="s">
        <v>2232</v>
      </c>
      <c r="D694" s="7" t="s">
        <v>2474</v>
      </c>
      <c r="E694" s="7" t="s">
        <v>2475</v>
      </c>
      <c r="F694" s="7" t="s">
        <v>2476</v>
      </c>
      <c r="G694" s="7" t="s">
        <v>2477</v>
      </c>
    </row>
    <row r="695" spans="1:7" ht="15">
      <c r="A695" s="7" t="s">
        <v>2478</v>
      </c>
      <c r="B695" s="4" t="s">
        <v>2317</v>
      </c>
      <c r="C695" s="6" t="s">
        <v>2232</v>
      </c>
      <c r="D695" s="7" t="s">
        <v>2479</v>
      </c>
      <c r="E695" s="7" t="s">
        <v>2470</v>
      </c>
      <c r="F695" s="7" t="s">
        <v>2471</v>
      </c>
      <c r="G695" s="7" t="s">
        <v>2480</v>
      </c>
    </row>
    <row r="696" spans="1:7" ht="15">
      <c r="A696" s="7" t="s">
        <v>2481</v>
      </c>
      <c r="B696" s="4" t="s">
        <v>2317</v>
      </c>
      <c r="C696" s="6" t="s">
        <v>2232</v>
      </c>
      <c r="D696" s="7" t="s">
        <v>2482</v>
      </c>
      <c r="E696" s="7" t="s">
        <v>2483</v>
      </c>
      <c r="F696" s="7" t="s">
        <v>2484</v>
      </c>
      <c r="G696" s="7" t="s">
        <v>2485</v>
      </c>
    </row>
    <row r="697" spans="1:7" ht="15">
      <c r="A697" s="7" t="s">
        <v>2486</v>
      </c>
      <c r="B697" s="4" t="s">
        <v>2317</v>
      </c>
      <c r="C697" s="6" t="s">
        <v>2232</v>
      </c>
      <c r="D697" s="7" t="s">
        <v>2487</v>
      </c>
      <c r="E697" s="7" t="s">
        <v>2483</v>
      </c>
      <c r="F697" s="7" t="s">
        <v>2484</v>
      </c>
      <c r="G697" s="7" t="s">
        <v>90</v>
      </c>
    </row>
    <row r="698" spans="1:7" ht="15">
      <c r="A698" s="7" t="s">
        <v>2488</v>
      </c>
      <c r="B698" s="4" t="s">
        <v>2317</v>
      </c>
      <c r="C698" s="6" t="s">
        <v>2232</v>
      </c>
      <c r="D698" s="7" t="s">
        <v>2489</v>
      </c>
      <c r="E698" s="7" t="s">
        <v>2483</v>
      </c>
      <c r="F698" s="7" t="s">
        <v>2484</v>
      </c>
      <c r="G698" s="7" t="s">
        <v>2490</v>
      </c>
    </row>
    <row r="699" spans="1:7" ht="15">
      <c r="A699" s="7" t="s">
        <v>2491</v>
      </c>
      <c r="B699" s="4" t="s">
        <v>2317</v>
      </c>
      <c r="C699" s="6" t="s">
        <v>2232</v>
      </c>
      <c r="D699" s="7" t="s">
        <v>2492</v>
      </c>
      <c r="E699" s="7" t="s">
        <v>2493</v>
      </c>
      <c r="F699" s="7" t="s">
        <v>2494</v>
      </c>
      <c r="G699" s="7" t="s">
        <v>2495</v>
      </c>
    </row>
    <row r="700" spans="1:7" ht="15">
      <c r="A700" s="7" t="s">
        <v>2496</v>
      </c>
      <c r="B700" s="4" t="s">
        <v>2317</v>
      </c>
      <c r="C700" s="6" t="s">
        <v>2232</v>
      </c>
      <c r="D700" s="7" t="s">
        <v>2497</v>
      </c>
      <c r="E700" s="7" t="s">
        <v>2498</v>
      </c>
      <c r="F700" s="7" t="s">
        <v>2499</v>
      </c>
      <c r="G700" s="7" t="s">
        <v>2500</v>
      </c>
    </row>
    <row r="701" spans="1:7" ht="15">
      <c r="A701" s="7" t="s">
        <v>2501</v>
      </c>
      <c r="B701" s="4" t="s">
        <v>2317</v>
      </c>
      <c r="C701" s="6" t="s">
        <v>2232</v>
      </c>
      <c r="D701" s="7" t="s">
        <v>2502</v>
      </c>
      <c r="E701" s="7" t="s">
        <v>2503</v>
      </c>
      <c r="F701" s="7" t="s">
        <v>2494</v>
      </c>
      <c r="G701" s="7" t="s">
        <v>2504</v>
      </c>
    </row>
    <row r="702" spans="1:7" ht="15">
      <c r="A702" s="7" t="s">
        <v>2505</v>
      </c>
      <c r="B702" s="4" t="s">
        <v>2317</v>
      </c>
      <c r="C702" s="6" t="s">
        <v>2232</v>
      </c>
      <c r="D702" s="7" t="s">
        <v>2506</v>
      </c>
      <c r="E702" s="7" t="s">
        <v>2507</v>
      </c>
      <c r="F702" s="7" t="s">
        <v>2508</v>
      </c>
      <c r="G702" s="7" t="s">
        <v>2509</v>
      </c>
    </row>
    <row r="703" spans="1:7" ht="15">
      <c r="A703" s="7" t="s">
        <v>2510</v>
      </c>
      <c r="B703" s="4" t="s">
        <v>2317</v>
      </c>
      <c r="C703" s="6" t="s">
        <v>2232</v>
      </c>
      <c r="D703" s="7" t="s">
        <v>2511</v>
      </c>
      <c r="E703" s="7" t="s">
        <v>2507</v>
      </c>
      <c r="F703" s="7" t="s">
        <v>2512</v>
      </c>
      <c r="G703" s="7" t="s">
        <v>2513</v>
      </c>
    </row>
    <row r="704" spans="1:7" ht="15">
      <c r="A704" s="7" t="s">
        <v>2514</v>
      </c>
      <c r="B704" s="4" t="s">
        <v>2317</v>
      </c>
      <c r="C704" s="6" t="s">
        <v>2232</v>
      </c>
      <c r="D704" s="7" t="s">
        <v>2515</v>
      </c>
      <c r="E704" s="7" t="s">
        <v>2516</v>
      </c>
      <c r="F704" s="7" t="s">
        <v>2517</v>
      </c>
      <c r="G704" s="7" t="s">
        <v>2518</v>
      </c>
    </row>
    <row r="705" spans="1:7" ht="15">
      <c r="A705" s="7" t="s">
        <v>2519</v>
      </c>
      <c r="B705" s="4" t="s">
        <v>2317</v>
      </c>
      <c r="C705" s="6" t="s">
        <v>2232</v>
      </c>
      <c r="D705" s="7" t="s">
        <v>2520</v>
      </c>
      <c r="E705" s="7" t="s">
        <v>51</v>
      </c>
      <c r="F705" s="7" t="s">
        <v>51</v>
      </c>
      <c r="G705" s="7" t="s">
        <v>51</v>
      </c>
    </row>
    <row r="706" spans="1:7" ht="15">
      <c r="A706" s="7" t="s">
        <v>2521</v>
      </c>
      <c r="B706" s="4" t="s">
        <v>2317</v>
      </c>
      <c r="C706" s="6" t="s">
        <v>2232</v>
      </c>
      <c r="D706" s="7" t="s">
        <v>2522</v>
      </c>
      <c r="E706" s="7" t="s">
        <v>51</v>
      </c>
      <c r="F706" s="7" t="s">
        <v>51</v>
      </c>
      <c r="G706" s="7" t="s">
        <v>51</v>
      </c>
    </row>
    <row r="707" spans="1:7" ht="15">
      <c r="A707" s="7" t="s">
        <v>2523</v>
      </c>
      <c r="B707" s="4" t="s">
        <v>2317</v>
      </c>
      <c r="C707" s="6" t="s">
        <v>2232</v>
      </c>
      <c r="D707" s="7" t="s">
        <v>2524</v>
      </c>
      <c r="E707" s="7" t="s">
        <v>51</v>
      </c>
      <c r="F707" s="7" t="s">
        <v>51</v>
      </c>
      <c r="G707" s="7" t="s">
        <v>51</v>
      </c>
    </row>
    <row r="708" spans="1:7" ht="15">
      <c r="A708" s="7" t="s">
        <v>2525</v>
      </c>
      <c r="B708" s="4" t="s">
        <v>2317</v>
      </c>
      <c r="C708" s="6" t="s">
        <v>2232</v>
      </c>
      <c r="D708" s="7" t="s">
        <v>2526</v>
      </c>
      <c r="E708" s="7" t="s">
        <v>51</v>
      </c>
      <c r="F708" s="7" t="s">
        <v>51</v>
      </c>
      <c r="G708" s="7" t="s">
        <v>51</v>
      </c>
    </row>
    <row r="709" spans="1:7" ht="15">
      <c r="A709" s="7" t="s">
        <v>2527</v>
      </c>
      <c r="B709" s="4" t="s">
        <v>2317</v>
      </c>
      <c r="C709" s="6" t="s">
        <v>2232</v>
      </c>
      <c r="D709" s="7" t="s">
        <v>2528</v>
      </c>
      <c r="E709" s="7" t="s">
        <v>51</v>
      </c>
      <c r="F709" s="7" t="s">
        <v>51</v>
      </c>
      <c r="G709" s="7" t="s">
        <v>51</v>
      </c>
    </row>
    <row r="710" spans="1:7" ht="15">
      <c r="A710" s="7" t="s">
        <v>2529</v>
      </c>
      <c r="B710" s="4" t="s">
        <v>2317</v>
      </c>
      <c r="C710" s="6" t="s">
        <v>2232</v>
      </c>
      <c r="D710" s="7" t="s">
        <v>2530</v>
      </c>
      <c r="E710" s="7" t="s">
        <v>51</v>
      </c>
      <c r="F710" s="7" t="s">
        <v>51</v>
      </c>
      <c r="G710" s="7" t="s">
        <v>51</v>
      </c>
    </row>
    <row r="711" spans="1:7" ht="15">
      <c r="A711" s="7" t="s">
        <v>2531</v>
      </c>
      <c r="B711" s="4" t="s">
        <v>2317</v>
      </c>
      <c r="C711" s="6" t="s">
        <v>2232</v>
      </c>
      <c r="D711" s="7" t="s">
        <v>2532</v>
      </c>
      <c r="E711" s="7" t="s">
        <v>2533</v>
      </c>
      <c r="F711" s="7" t="s">
        <v>2534</v>
      </c>
      <c r="G711" s="7" t="s">
        <v>2535</v>
      </c>
    </row>
    <row r="712" spans="1:7" ht="15">
      <c r="A712" s="7" t="s">
        <v>2536</v>
      </c>
      <c r="B712" s="4" t="s">
        <v>2317</v>
      </c>
      <c r="C712" s="6" t="s">
        <v>2232</v>
      </c>
      <c r="D712" s="7" t="s">
        <v>2537</v>
      </c>
      <c r="E712" s="7" t="s">
        <v>2538</v>
      </c>
      <c r="F712" s="7" t="s">
        <v>2539</v>
      </c>
      <c r="G712" s="7" t="s">
        <v>2540</v>
      </c>
    </row>
    <row r="713" spans="1:7" ht="15">
      <c r="A713" s="7" t="s">
        <v>2541</v>
      </c>
      <c r="B713" s="4" t="s">
        <v>2317</v>
      </c>
      <c r="C713" s="6" t="s">
        <v>2232</v>
      </c>
      <c r="D713" s="7" t="s">
        <v>2542</v>
      </c>
      <c r="E713" s="7" t="s">
        <v>51</v>
      </c>
      <c r="F713" s="7" t="s">
        <v>51</v>
      </c>
      <c r="G713" s="7" t="s">
        <v>51</v>
      </c>
    </row>
    <row r="714" spans="1:7" ht="15">
      <c r="A714" s="7" t="s">
        <v>2543</v>
      </c>
      <c r="B714" s="4" t="s">
        <v>2317</v>
      </c>
      <c r="C714" s="6" t="s">
        <v>2232</v>
      </c>
      <c r="D714" s="7" t="s">
        <v>2544</v>
      </c>
      <c r="E714" s="7" t="s">
        <v>2538</v>
      </c>
      <c r="F714" s="7" t="s">
        <v>2539</v>
      </c>
      <c r="G714" s="7" t="s">
        <v>2540</v>
      </c>
    </row>
    <row r="715" spans="1:7" ht="15">
      <c r="A715" s="7" t="s">
        <v>2545</v>
      </c>
      <c r="B715" s="4" t="s">
        <v>2317</v>
      </c>
      <c r="C715" s="6" t="s">
        <v>2232</v>
      </c>
      <c r="D715" s="7" t="s">
        <v>2546</v>
      </c>
      <c r="E715" s="7" t="s">
        <v>2547</v>
      </c>
      <c r="F715" s="7" t="s">
        <v>2548</v>
      </c>
      <c r="G715" s="7" t="s">
        <v>2549</v>
      </c>
    </row>
    <row r="716" spans="1:7" ht="15">
      <c r="A716" s="7" t="s">
        <v>2550</v>
      </c>
      <c r="B716" s="4" t="s">
        <v>2317</v>
      </c>
      <c r="C716" s="6" t="s">
        <v>2232</v>
      </c>
      <c r="D716" s="7" t="s">
        <v>2551</v>
      </c>
      <c r="E716" s="7" t="s">
        <v>51</v>
      </c>
      <c r="F716" s="7" t="s">
        <v>51</v>
      </c>
      <c r="G716" s="7" t="s">
        <v>51</v>
      </c>
    </row>
    <row r="717" spans="1:7" ht="15">
      <c r="A717" s="7" t="s">
        <v>2552</v>
      </c>
      <c r="B717" s="4" t="s">
        <v>2317</v>
      </c>
      <c r="C717" s="6" t="s">
        <v>2232</v>
      </c>
      <c r="D717" s="7" t="s">
        <v>2553</v>
      </c>
      <c r="E717" s="7" t="s">
        <v>51</v>
      </c>
      <c r="F717" s="7" t="s">
        <v>51</v>
      </c>
      <c r="G717" s="7" t="s">
        <v>51</v>
      </c>
    </row>
    <row r="718" spans="1:7" ht="15">
      <c r="A718" s="7" t="s">
        <v>2554</v>
      </c>
      <c r="B718" s="4" t="s">
        <v>2317</v>
      </c>
      <c r="C718" s="6" t="s">
        <v>2232</v>
      </c>
      <c r="D718" s="7" t="s">
        <v>2555</v>
      </c>
      <c r="E718" s="7" t="s">
        <v>51</v>
      </c>
      <c r="F718" s="7" t="s">
        <v>51</v>
      </c>
      <c r="G718" s="7" t="s">
        <v>51</v>
      </c>
    </row>
    <row r="719" spans="1:7" ht="15">
      <c r="A719" s="7" t="s">
        <v>2556</v>
      </c>
      <c r="B719" s="4" t="s">
        <v>2317</v>
      </c>
      <c r="C719" s="6" t="s">
        <v>2232</v>
      </c>
      <c r="D719" s="7" t="s">
        <v>2557</v>
      </c>
      <c r="E719" s="7" t="s">
        <v>51</v>
      </c>
      <c r="F719" s="7" t="s">
        <v>51</v>
      </c>
      <c r="G719" s="7" t="s">
        <v>51</v>
      </c>
    </row>
    <row r="720" spans="1:7" ht="15">
      <c r="A720" s="7" t="s">
        <v>2558</v>
      </c>
      <c r="B720" s="4" t="s">
        <v>2317</v>
      </c>
      <c r="C720" s="6" t="s">
        <v>2232</v>
      </c>
      <c r="D720" s="7" t="s">
        <v>2559</v>
      </c>
      <c r="E720" s="7" t="s">
        <v>51</v>
      </c>
      <c r="F720" s="7" t="s">
        <v>51</v>
      </c>
      <c r="G720" s="7" t="s">
        <v>51</v>
      </c>
    </row>
    <row r="721" spans="1:7" ht="15">
      <c r="A721" s="7" t="s">
        <v>2560</v>
      </c>
      <c r="B721" s="4" t="s">
        <v>2317</v>
      </c>
      <c r="C721" s="6" t="s">
        <v>2232</v>
      </c>
      <c r="D721" s="7" t="s">
        <v>2561</v>
      </c>
      <c r="E721" s="7" t="s">
        <v>51</v>
      </c>
      <c r="F721" s="7" t="s">
        <v>51</v>
      </c>
      <c r="G721" s="7" t="s">
        <v>51</v>
      </c>
    </row>
    <row r="722" spans="1:7" ht="15">
      <c r="A722" s="7" t="s">
        <v>2562</v>
      </c>
      <c r="B722" s="4" t="s">
        <v>2317</v>
      </c>
      <c r="C722" s="6" t="s">
        <v>2232</v>
      </c>
      <c r="D722" s="7" t="s">
        <v>2563</v>
      </c>
      <c r="E722" s="7" t="s">
        <v>51</v>
      </c>
      <c r="F722" s="7" t="s">
        <v>51</v>
      </c>
      <c r="G722" s="7" t="s">
        <v>51</v>
      </c>
    </row>
    <row r="723" spans="1:7" ht="15">
      <c r="A723" s="7" t="s">
        <v>2564</v>
      </c>
      <c r="B723" s="4" t="s">
        <v>2317</v>
      </c>
      <c r="C723" s="6" t="s">
        <v>2232</v>
      </c>
      <c r="D723" s="7" t="s">
        <v>2565</v>
      </c>
      <c r="E723" s="7" t="s">
        <v>2566</v>
      </c>
      <c r="F723" s="7" t="s">
        <v>2567</v>
      </c>
      <c r="G723" s="7" t="s">
        <v>2568</v>
      </c>
    </row>
    <row r="724" spans="1:7" ht="15">
      <c r="A724" s="7" t="s">
        <v>2569</v>
      </c>
      <c r="B724" s="4" t="s">
        <v>2317</v>
      </c>
      <c r="C724" s="6" t="s">
        <v>2232</v>
      </c>
      <c r="D724" s="7" t="s">
        <v>2570</v>
      </c>
      <c r="E724" s="7" t="s">
        <v>2571</v>
      </c>
      <c r="F724" s="7" t="s">
        <v>2572</v>
      </c>
      <c r="G724" s="7" t="s">
        <v>90</v>
      </c>
    </row>
    <row r="725" spans="1:7" ht="15">
      <c r="A725" s="7" t="s">
        <v>2573</v>
      </c>
      <c r="B725" s="4" t="s">
        <v>2317</v>
      </c>
      <c r="C725" s="6" t="s">
        <v>2232</v>
      </c>
      <c r="D725" s="7" t="s">
        <v>2574</v>
      </c>
      <c r="E725" s="7" t="s">
        <v>51</v>
      </c>
      <c r="F725" s="7" t="s">
        <v>51</v>
      </c>
      <c r="G725" s="7" t="s">
        <v>51</v>
      </c>
    </row>
    <row r="726" spans="1:7" ht="15">
      <c r="A726" s="7" t="s">
        <v>2575</v>
      </c>
      <c r="B726" s="4" t="s">
        <v>2317</v>
      </c>
      <c r="C726" s="6" t="s">
        <v>2232</v>
      </c>
      <c r="D726" s="7" t="s">
        <v>2576</v>
      </c>
      <c r="E726" s="7" t="s">
        <v>2577</v>
      </c>
      <c r="F726" s="7" t="s">
        <v>2578</v>
      </c>
      <c r="G726" s="7" t="s">
        <v>2579</v>
      </c>
    </row>
    <row r="727" spans="1:7" ht="15">
      <c r="A727" s="7" t="s">
        <v>2580</v>
      </c>
      <c r="B727" s="4" t="s">
        <v>2317</v>
      </c>
      <c r="C727" s="6" t="s">
        <v>2232</v>
      </c>
      <c r="D727" s="7" t="s">
        <v>2581</v>
      </c>
      <c r="E727" s="7" t="s">
        <v>2582</v>
      </c>
      <c r="F727" s="7" t="s">
        <v>2583</v>
      </c>
      <c r="G727" s="7" t="s">
        <v>2584</v>
      </c>
    </row>
    <row r="728" spans="1:7" ht="15">
      <c r="A728" s="7" t="s">
        <v>2585</v>
      </c>
      <c r="B728" s="4" t="s">
        <v>2317</v>
      </c>
      <c r="C728" s="6" t="s">
        <v>2232</v>
      </c>
      <c r="D728" s="7" t="s">
        <v>2586</v>
      </c>
      <c r="E728" s="7" t="s">
        <v>2439</v>
      </c>
      <c r="F728" s="7" t="s">
        <v>2440</v>
      </c>
      <c r="G728" s="7" t="s">
        <v>2584</v>
      </c>
    </row>
    <row r="729" spans="1:7" ht="15">
      <c r="A729" s="7" t="s">
        <v>2587</v>
      </c>
      <c r="B729" s="4" t="s">
        <v>2317</v>
      </c>
      <c r="C729" s="6" t="s">
        <v>2232</v>
      </c>
      <c r="D729" s="7" t="s">
        <v>2588</v>
      </c>
      <c r="E729" s="7" t="s">
        <v>51</v>
      </c>
      <c r="F729" s="7" t="s">
        <v>51</v>
      </c>
      <c r="G729" s="7" t="s">
        <v>51</v>
      </c>
    </row>
    <row r="730" spans="1:7" ht="15">
      <c r="A730" s="7" t="s">
        <v>2589</v>
      </c>
      <c r="B730" s="4" t="s">
        <v>2317</v>
      </c>
      <c r="C730" s="6" t="s">
        <v>2232</v>
      </c>
      <c r="D730" s="7" t="s">
        <v>2590</v>
      </c>
      <c r="E730" s="7" t="s">
        <v>51</v>
      </c>
      <c r="F730" s="7" t="s">
        <v>51</v>
      </c>
      <c r="G730" s="7" t="s">
        <v>51</v>
      </c>
    </row>
    <row r="731" spans="1:7" ht="15">
      <c r="A731" s="7" t="s">
        <v>2591</v>
      </c>
      <c r="B731" s="4" t="s">
        <v>2317</v>
      </c>
      <c r="C731" s="6" t="s">
        <v>2232</v>
      </c>
      <c r="D731" s="7" t="s">
        <v>2592</v>
      </c>
      <c r="E731" s="7" t="s">
        <v>51</v>
      </c>
      <c r="F731" s="7" t="s">
        <v>51</v>
      </c>
      <c r="G731" s="7" t="s">
        <v>51</v>
      </c>
    </row>
    <row r="732" spans="1:7" ht="15">
      <c r="A732" s="7" t="s">
        <v>2593</v>
      </c>
      <c r="B732" s="4" t="s">
        <v>2317</v>
      </c>
      <c r="C732" s="6" t="s">
        <v>2232</v>
      </c>
      <c r="D732" s="7" t="s">
        <v>2594</v>
      </c>
      <c r="E732" s="7" t="s">
        <v>2595</v>
      </c>
      <c r="F732" s="7" t="s">
        <v>2596</v>
      </c>
      <c r="G732" s="7" t="s">
        <v>2597</v>
      </c>
    </row>
    <row r="733" spans="1:7" ht="15">
      <c r="A733" s="7" t="s">
        <v>2598</v>
      </c>
      <c r="B733" s="4" t="s">
        <v>2317</v>
      </c>
      <c r="C733" s="6" t="s">
        <v>2232</v>
      </c>
      <c r="D733" s="7" t="s">
        <v>2599</v>
      </c>
      <c r="E733" s="7" t="s">
        <v>2600</v>
      </c>
      <c r="F733" s="7" t="s">
        <v>2601</v>
      </c>
      <c r="G733" s="7" t="s">
        <v>2602</v>
      </c>
    </row>
    <row r="734" spans="1:7" ht="15">
      <c r="A734" s="7" t="s">
        <v>2603</v>
      </c>
      <c r="B734" s="4" t="s">
        <v>2317</v>
      </c>
      <c r="C734" s="6" t="s">
        <v>2232</v>
      </c>
      <c r="D734" s="7" t="s">
        <v>2604</v>
      </c>
      <c r="E734" s="7" t="s">
        <v>2547</v>
      </c>
      <c r="F734" s="7" t="s">
        <v>2548</v>
      </c>
      <c r="G734" s="7" t="s">
        <v>2605</v>
      </c>
    </row>
    <row r="735" spans="1:7" ht="15">
      <c r="A735" s="7" t="s">
        <v>2606</v>
      </c>
      <c r="B735" s="4" t="s">
        <v>2317</v>
      </c>
      <c r="C735" s="6" t="s">
        <v>2232</v>
      </c>
      <c r="D735" s="7" t="s">
        <v>2607</v>
      </c>
      <c r="E735" s="7" t="s">
        <v>2608</v>
      </c>
      <c r="F735" s="7" t="s">
        <v>2609</v>
      </c>
      <c r="G735" s="7" t="s">
        <v>2610</v>
      </c>
    </row>
    <row r="736" spans="1:7" ht="15">
      <c r="A736" s="7" t="s">
        <v>2611</v>
      </c>
      <c r="B736" s="4" t="s">
        <v>2317</v>
      </c>
      <c r="C736" s="6" t="s">
        <v>2232</v>
      </c>
      <c r="D736" s="7" t="s">
        <v>2612</v>
      </c>
      <c r="E736" s="7" t="s">
        <v>2613</v>
      </c>
      <c r="F736" s="7" t="s">
        <v>2614</v>
      </c>
      <c r="G736" s="7" t="s">
        <v>2615</v>
      </c>
    </row>
    <row r="737" spans="1:7" ht="15">
      <c r="A737" s="7" t="s">
        <v>2616</v>
      </c>
      <c r="B737" s="4" t="s">
        <v>2317</v>
      </c>
      <c r="C737" s="6" t="s">
        <v>2232</v>
      </c>
      <c r="D737" s="7" t="s">
        <v>2617</v>
      </c>
      <c r="E737" s="7" t="s">
        <v>2465</v>
      </c>
      <c r="F737" s="7" t="s">
        <v>2466</v>
      </c>
      <c r="G737" s="7" t="s">
        <v>2618</v>
      </c>
    </row>
    <row r="738" spans="1:7" ht="15">
      <c r="A738" s="7" t="s">
        <v>2619</v>
      </c>
      <c r="B738" s="4" t="s">
        <v>2317</v>
      </c>
      <c r="C738" s="6" t="s">
        <v>2232</v>
      </c>
      <c r="D738" s="7" t="s">
        <v>2620</v>
      </c>
      <c r="E738" s="7" t="s">
        <v>51</v>
      </c>
      <c r="F738" s="7" t="s">
        <v>51</v>
      </c>
      <c r="G738" s="7" t="s">
        <v>51</v>
      </c>
    </row>
    <row r="739" spans="1:7" ht="15">
      <c r="A739" s="7" t="s">
        <v>2621</v>
      </c>
      <c r="B739" s="4" t="s">
        <v>2317</v>
      </c>
      <c r="C739" s="6" t="s">
        <v>2232</v>
      </c>
      <c r="D739" s="7" t="s">
        <v>2622</v>
      </c>
      <c r="E739" s="7" t="s">
        <v>2623</v>
      </c>
      <c r="F739" s="7" t="s">
        <v>2624</v>
      </c>
      <c r="G739" s="7" t="s">
        <v>2625</v>
      </c>
    </row>
    <row r="740" spans="1:7" ht="15">
      <c r="A740" s="7" t="s">
        <v>2626</v>
      </c>
      <c r="B740" s="4" t="s">
        <v>2317</v>
      </c>
      <c r="C740" s="6" t="s">
        <v>2232</v>
      </c>
      <c r="D740" s="7" t="s">
        <v>2627</v>
      </c>
      <c r="E740" s="7" t="s">
        <v>2628</v>
      </c>
      <c r="F740" s="7" t="s">
        <v>2629</v>
      </c>
      <c r="G740" s="7" t="s">
        <v>2630</v>
      </c>
    </row>
    <row r="741" spans="1:7" ht="15">
      <c r="A741" s="7" t="s">
        <v>2631</v>
      </c>
      <c r="B741" s="4" t="s">
        <v>2317</v>
      </c>
      <c r="C741" s="6" t="s">
        <v>2232</v>
      </c>
      <c r="D741" s="7" t="s">
        <v>2632</v>
      </c>
      <c r="E741" s="7" t="s">
        <v>2633</v>
      </c>
      <c r="F741" s="7" t="s">
        <v>2634</v>
      </c>
      <c r="G741" s="7" t="s">
        <v>2635</v>
      </c>
    </row>
    <row r="742" spans="1:7" ht="15">
      <c r="A742" s="7" t="s">
        <v>2636</v>
      </c>
      <c r="B742" s="4" t="s">
        <v>2317</v>
      </c>
      <c r="C742" s="6" t="s">
        <v>2232</v>
      </c>
      <c r="D742" s="7" t="s">
        <v>2637</v>
      </c>
      <c r="E742" s="7" t="s">
        <v>2638</v>
      </c>
      <c r="F742" s="7" t="s">
        <v>2639</v>
      </c>
      <c r="G742" s="7" t="s">
        <v>2640</v>
      </c>
    </row>
    <row r="743" spans="1:7" ht="15">
      <c r="A743" s="7" t="s">
        <v>2641</v>
      </c>
      <c r="B743" s="4" t="s">
        <v>2317</v>
      </c>
      <c r="C743" s="6" t="s">
        <v>2232</v>
      </c>
      <c r="D743" s="7" t="s">
        <v>2642</v>
      </c>
      <c r="E743" s="7" t="s">
        <v>2633</v>
      </c>
      <c r="F743" s="7" t="s">
        <v>2634</v>
      </c>
      <c r="G743" s="7" t="s">
        <v>2643</v>
      </c>
    </row>
    <row r="744" spans="1:7" ht="15">
      <c r="A744" s="7" t="s">
        <v>2644</v>
      </c>
      <c r="B744" s="4" t="s">
        <v>2317</v>
      </c>
      <c r="C744" s="6" t="s">
        <v>2232</v>
      </c>
      <c r="D744" s="7" t="s">
        <v>2645</v>
      </c>
      <c r="E744" s="7" t="s">
        <v>2646</v>
      </c>
      <c r="F744" s="7" t="s">
        <v>2647</v>
      </c>
      <c r="G744" s="7" t="s">
        <v>2648</v>
      </c>
    </row>
    <row r="745" spans="1:7" ht="15">
      <c r="A745" s="7" t="s">
        <v>2649</v>
      </c>
      <c r="B745" s="4" t="s">
        <v>2317</v>
      </c>
      <c r="C745" s="6" t="s">
        <v>2232</v>
      </c>
      <c r="D745" s="7" t="s">
        <v>2650</v>
      </c>
      <c r="E745" s="7" t="s">
        <v>2651</v>
      </c>
      <c r="F745" s="7" t="s">
        <v>2652</v>
      </c>
      <c r="G745" s="7" t="s">
        <v>2653</v>
      </c>
    </row>
    <row r="746" spans="1:7" ht="15">
      <c r="A746" s="7" t="s">
        <v>2654</v>
      </c>
      <c r="B746" s="4" t="s">
        <v>2317</v>
      </c>
      <c r="C746" s="6" t="s">
        <v>2232</v>
      </c>
      <c r="D746" s="7" t="s">
        <v>2655</v>
      </c>
      <c r="E746" s="7" t="s">
        <v>2656</v>
      </c>
      <c r="F746" s="7" t="s">
        <v>2657</v>
      </c>
      <c r="G746" s="7" t="s">
        <v>2658</v>
      </c>
    </row>
    <row r="747" spans="1:7" ht="15">
      <c r="A747" s="7" t="s">
        <v>2659</v>
      </c>
      <c r="B747" s="4" t="s">
        <v>2317</v>
      </c>
      <c r="C747" s="6" t="s">
        <v>2232</v>
      </c>
      <c r="D747" s="7" t="s">
        <v>2660</v>
      </c>
      <c r="E747" s="7" t="s">
        <v>2661</v>
      </c>
      <c r="F747" s="7" t="s">
        <v>2662</v>
      </c>
      <c r="G747" s="7" t="s">
        <v>2663</v>
      </c>
    </row>
    <row r="748" spans="1:7" ht="15">
      <c r="A748" s="7" t="s">
        <v>2664</v>
      </c>
      <c r="B748" s="4" t="s">
        <v>2317</v>
      </c>
      <c r="C748" s="6" t="s">
        <v>2232</v>
      </c>
      <c r="D748" s="7" t="s">
        <v>2665</v>
      </c>
      <c r="E748" s="7" t="s">
        <v>2656</v>
      </c>
      <c r="F748" s="7" t="s">
        <v>2657</v>
      </c>
      <c r="G748" s="7" t="s">
        <v>2666</v>
      </c>
    </row>
    <row r="749" spans="1:7" ht="15">
      <c r="A749" s="7" t="s">
        <v>2667</v>
      </c>
      <c r="B749" s="4" t="s">
        <v>2317</v>
      </c>
      <c r="C749" s="6" t="s">
        <v>2232</v>
      </c>
      <c r="D749" s="7" t="s">
        <v>2668</v>
      </c>
      <c r="E749" s="7" t="s">
        <v>2661</v>
      </c>
      <c r="F749" s="7" t="s">
        <v>2662</v>
      </c>
      <c r="G749" s="7" t="s">
        <v>2663</v>
      </c>
    </row>
    <row r="750" spans="1:7" ht="15">
      <c r="A750" s="7" t="s">
        <v>2669</v>
      </c>
      <c r="B750" s="4" t="s">
        <v>2317</v>
      </c>
      <c r="C750" s="6" t="s">
        <v>2232</v>
      </c>
      <c r="D750" s="7" t="s">
        <v>2670</v>
      </c>
      <c r="E750" s="7" t="s">
        <v>2661</v>
      </c>
      <c r="F750" s="7" t="s">
        <v>2662</v>
      </c>
      <c r="G750" s="7" t="s">
        <v>2671</v>
      </c>
    </row>
    <row r="751" spans="1:7" ht="15">
      <c r="A751" s="7" t="s">
        <v>2672</v>
      </c>
      <c r="B751" s="4" t="s">
        <v>2317</v>
      </c>
      <c r="C751" s="6" t="s">
        <v>2232</v>
      </c>
      <c r="D751" s="7" t="s">
        <v>2673</v>
      </c>
      <c r="E751" s="7" t="s">
        <v>2674</v>
      </c>
      <c r="F751" s="7" t="s">
        <v>2675</v>
      </c>
      <c r="G751" s="7" t="s">
        <v>2676</v>
      </c>
    </row>
    <row r="752" spans="1:7" ht="15">
      <c r="A752" s="7" t="s">
        <v>2677</v>
      </c>
      <c r="B752" s="4" t="s">
        <v>2317</v>
      </c>
      <c r="C752" s="6" t="s">
        <v>2232</v>
      </c>
      <c r="D752" s="7" t="s">
        <v>2678</v>
      </c>
      <c r="E752" s="7" t="s">
        <v>2679</v>
      </c>
      <c r="F752" s="7" t="s">
        <v>2680</v>
      </c>
      <c r="G752" s="7" t="s">
        <v>2681</v>
      </c>
    </row>
    <row r="753" spans="1:7" ht="15">
      <c r="A753" s="7" t="s">
        <v>2682</v>
      </c>
      <c r="B753" s="4" t="s">
        <v>2317</v>
      </c>
      <c r="C753" s="6" t="s">
        <v>2232</v>
      </c>
      <c r="D753" s="7" t="s">
        <v>2683</v>
      </c>
      <c r="E753" s="7" t="s">
        <v>2674</v>
      </c>
      <c r="F753" s="7" t="s">
        <v>2675</v>
      </c>
      <c r="G753" s="7" t="s">
        <v>2684</v>
      </c>
    </row>
    <row r="754" spans="1:7" ht="15">
      <c r="A754" s="7" t="s">
        <v>2685</v>
      </c>
      <c r="B754" s="4" t="s">
        <v>2317</v>
      </c>
      <c r="C754" s="6" t="s">
        <v>2232</v>
      </c>
      <c r="D754" s="7" t="s">
        <v>2686</v>
      </c>
      <c r="E754" s="7" t="s">
        <v>2674</v>
      </c>
      <c r="F754" s="7" t="s">
        <v>2675</v>
      </c>
      <c r="G754" s="7" t="s">
        <v>2687</v>
      </c>
    </row>
    <row r="755" spans="1:7" ht="15">
      <c r="A755" s="7" t="s">
        <v>2688</v>
      </c>
      <c r="B755" s="4" t="s">
        <v>2248</v>
      </c>
      <c r="C755" s="6" t="s">
        <v>2232</v>
      </c>
      <c r="D755" s="7" t="s">
        <v>2689</v>
      </c>
      <c r="E755" s="7" t="s">
        <v>2690</v>
      </c>
      <c r="F755" s="7" t="s">
        <v>2248</v>
      </c>
      <c r="G755" s="7" t="s">
        <v>2691</v>
      </c>
    </row>
    <row r="756" spans="1:7" ht="15">
      <c r="A756" s="7" t="s">
        <v>2692</v>
      </c>
      <c r="B756" s="4" t="s">
        <v>2248</v>
      </c>
      <c r="C756" s="6" t="s">
        <v>2232</v>
      </c>
      <c r="D756" s="7" t="s">
        <v>2693</v>
      </c>
      <c r="E756" s="7" t="s">
        <v>2690</v>
      </c>
      <c r="F756" s="7" t="s">
        <v>2248</v>
      </c>
      <c r="G756" s="7" t="s">
        <v>2694</v>
      </c>
    </row>
    <row r="757" spans="1:7" ht="15">
      <c r="A757" s="7" t="s">
        <v>2695</v>
      </c>
      <c r="B757" s="4" t="s">
        <v>2248</v>
      </c>
      <c r="C757" s="6" t="s">
        <v>2232</v>
      </c>
      <c r="D757" s="7" t="s">
        <v>2696</v>
      </c>
      <c r="E757" s="7" t="s">
        <v>2690</v>
      </c>
      <c r="F757" s="7" t="s">
        <v>2248</v>
      </c>
      <c r="G757" s="7" t="s">
        <v>2697</v>
      </c>
    </row>
    <row r="758" spans="1:7" ht="15">
      <c r="A758" s="7" t="s">
        <v>2698</v>
      </c>
      <c r="B758" s="4" t="s">
        <v>2248</v>
      </c>
      <c r="C758" s="6" t="s">
        <v>2232</v>
      </c>
      <c r="D758" s="7" t="s">
        <v>2699</v>
      </c>
      <c r="E758" s="7" t="s">
        <v>2690</v>
      </c>
      <c r="F758" s="7" t="s">
        <v>2248</v>
      </c>
      <c r="G758" s="7" t="s">
        <v>2700</v>
      </c>
    </row>
    <row r="759" spans="1:7" ht="15">
      <c r="A759" s="7" t="s">
        <v>2701</v>
      </c>
      <c r="B759" s="4" t="s">
        <v>2248</v>
      </c>
      <c r="C759" s="6" t="s">
        <v>2232</v>
      </c>
      <c r="D759" s="7" t="s">
        <v>2702</v>
      </c>
      <c r="E759" s="7" t="s">
        <v>2690</v>
      </c>
      <c r="F759" s="7" t="s">
        <v>2248</v>
      </c>
      <c r="G759" s="7" t="s">
        <v>2703</v>
      </c>
    </row>
    <row r="760" spans="1:7" ht="15">
      <c r="A760" s="7" t="s">
        <v>2704</v>
      </c>
      <c r="B760" s="4" t="s">
        <v>2248</v>
      </c>
      <c r="C760" s="6" t="s">
        <v>2232</v>
      </c>
      <c r="D760" s="7" t="s">
        <v>2705</v>
      </c>
      <c r="E760" s="7" t="s">
        <v>2690</v>
      </c>
      <c r="F760" s="7" t="s">
        <v>2248</v>
      </c>
      <c r="G760" s="7" t="s">
        <v>2706</v>
      </c>
    </row>
    <row r="761" spans="1:7" ht="15">
      <c r="A761" s="7" t="s">
        <v>2707</v>
      </c>
      <c r="B761" s="4" t="s">
        <v>2248</v>
      </c>
      <c r="C761" s="6" t="s">
        <v>2232</v>
      </c>
      <c r="D761" s="7" t="s">
        <v>2708</v>
      </c>
      <c r="E761" s="7" t="s">
        <v>51</v>
      </c>
      <c r="F761" s="7" t="s">
        <v>51</v>
      </c>
      <c r="G761" s="7" t="s">
        <v>51</v>
      </c>
    </row>
    <row r="762" spans="1:7" ht="15">
      <c r="A762" s="7" t="s">
        <v>2709</v>
      </c>
      <c r="B762" s="4" t="s">
        <v>2248</v>
      </c>
      <c r="C762" s="6" t="s">
        <v>2232</v>
      </c>
      <c r="D762" s="7" t="s">
        <v>2710</v>
      </c>
      <c r="E762" s="7" t="s">
        <v>2711</v>
      </c>
      <c r="F762" s="7" t="s">
        <v>2712</v>
      </c>
      <c r="G762" s="7" t="s">
        <v>2713</v>
      </c>
    </row>
    <row r="763" spans="1:7" ht="15">
      <c r="A763" s="7" t="s">
        <v>2714</v>
      </c>
      <c r="B763" s="4" t="s">
        <v>2248</v>
      </c>
      <c r="C763" s="6" t="s">
        <v>2232</v>
      </c>
      <c r="D763" s="7" t="s">
        <v>2715</v>
      </c>
      <c r="E763" s="7" t="s">
        <v>51</v>
      </c>
      <c r="F763" s="7" t="s">
        <v>51</v>
      </c>
      <c r="G763" s="7" t="s">
        <v>51</v>
      </c>
    </row>
    <row r="764" spans="1:7" ht="15">
      <c r="A764" s="7" t="s">
        <v>2716</v>
      </c>
      <c r="B764" s="4" t="s">
        <v>2248</v>
      </c>
      <c r="C764" s="6" t="s">
        <v>2232</v>
      </c>
      <c r="D764" s="7" t="s">
        <v>2717</v>
      </c>
      <c r="E764" s="7" t="s">
        <v>2718</v>
      </c>
      <c r="F764" s="7" t="s">
        <v>2719</v>
      </c>
      <c r="G764" s="7" t="s">
        <v>2720</v>
      </c>
    </row>
    <row r="765" spans="1:7" ht="15">
      <c r="A765" s="7" t="s">
        <v>2721</v>
      </c>
      <c r="B765" s="4" t="s">
        <v>2248</v>
      </c>
      <c r="C765" s="6" t="s">
        <v>2232</v>
      </c>
      <c r="D765" s="7" t="s">
        <v>2722</v>
      </c>
      <c r="E765" s="7" t="s">
        <v>2711</v>
      </c>
      <c r="F765" s="7" t="s">
        <v>2712</v>
      </c>
      <c r="G765" s="7" t="s">
        <v>2720</v>
      </c>
    </row>
    <row r="766" spans="1:7" ht="15">
      <c r="A766" s="7" t="s">
        <v>2723</v>
      </c>
      <c r="B766" s="4" t="s">
        <v>2248</v>
      </c>
      <c r="C766" s="6" t="s">
        <v>2232</v>
      </c>
      <c r="D766" s="7" t="s">
        <v>2724</v>
      </c>
      <c r="E766" s="7" t="s">
        <v>2690</v>
      </c>
      <c r="F766" s="7" t="s">
        <v>2248</v>
      </c>
      <c r="G766" s="7" t="s">
        <v>2725</v>
      </c>
    </row>
    <row r="767" spans="1:7" ht="15">
      <c r="A767" s="7" t="s">
        <v>2726</v>
      </c>
      <c r="B767" s="4" t="s">
        <v>2248</v>
      </c>
      <c r="C767" s="6" t="s">
        <v>2232</v>
      </c>
      <c r="D767" s="7" t="s">
        <v>2727</v>
      </c>
      <c r="E767" s="7" t="s">
        <v>2690</v>
      </c>
      <c r="F767" s="7" t="s">
        <v>2248</v>
      </c>
      <c r="G767" s="7" t="s">
        <v>2728</v>
      </c>
    </row>
    <row r="768" spans="1:7" ht="15">
      <c r="A768" s="7" t="s">
        <v>2729</v>
      </c>
      <c r="B768" s="4" t="s">
        <v>2248</v>
      </c>
      <c r="C768" s="6" t="s">
        <v>2232</v>
      </c>
      <c r="D768" s="7" t="s">
        <v>2730</v>
      </c>
      <c r="E768" s="7" t="s">
        <v>2690</v>
      </c>
      <c r="F768" s="7" t="s">
        <v>2248</v>
      </c>
      <c r="G768" s="7" t="s">
        <v>2731</v>
      </c>
    </row>
    <row r="769" spans="1:7" ht="15">
      <c r="A769" s="7" t="s">
        <v>2732</v>
      </c>
      <c r="B769" s="4" t="s">
        <v>2248</v>
      </c>
      <c r="C769" s="6" t="s">
        <v>2232</v>
      </c>
      <c r="D769" s="7" t="s">
        <v>2733</v>
      </c>
      <c r="E769" s="7" t="s">
        <v>51</v>
      </c>
      <c r="F769" s="7" t="s">
        <v>51</v>
      </c>
      <c r="G769" s="7" t="s">
        <v>51</v>
      </c>
    </row>
    <row r="770" spans="1:7" ht="15">
      <c r="A770" s="7" t="s">
        <v>2734</v>
      </c>
      <c r="B770" s="4" t="s">
        <v>2248</v>
      </c>
      <c r="C770" s="6" t="s">
        <v>2232</v>
      </c>
      <c r="D770" s="7" t="s">
        <v>2735</v>
      </c>
      <c r="E770" s="7" t="s">
        <v>2736</v>
      </c>
      <c r="F770" s="7" t="s">
        <v>2737</v>
      </c>
      <c r="G770" s="7" t="s">
        <v>2738</v>
      </c>
    </row>
    <row r="771" spans="1:7" ht="15">
      <c r="A771" s="7" t="s">
        <v>2739</v>
      </c>
      <c r="B771" s="4" t="s">
        <v>2248</v>
      </c>
      <c r="C771" s="6" t="s">
        <v>2232</v>
      </c>
      <c r="D771" s="7" t="s">
        <v>2740</v>
      </c>
      <c r="E771" s="7" t="s">
        <v>2741</v>
      </c>
      <c r="F771" s="7" t="s">
        <v>2742</v>
      </c>
      <c r="G771" s="7" t="s">
        <v>2743</v>
      </c>
    </row>
    <row r="772" spans="1:7" ht="15">
      <c r="A772" s="7" t="s">
        <v>2744</v>
      </c>
      <c r="B772" s="4" t="s">
        <v>2248</v>
      </c>
      <c r="C772" s="6" t="s">
        <v>2232</v>
      </c>
      <c r="D772" s="7" t="s">
        <v>2745</v>
      </c>
      <c r="E772" s="7" t="s">
        <v>51</v>
      </c>
      <c r="F772" s="7" t="s">
        <v>51</v>
      </c>
      <c r="G772" s="7" t="s">
        <v>51</v>
      </c>
    </row>
    <row r="773" spans="1:7" ht="15">
      <c r="A773" s="7" t="s">
        <v>2746</v>
      </c>
      <c r="B773" s="4" t="s">
        <v>2248</v>
      </c>
      <c r="C773" s="6" t="s">
        <v>2232</v>
      </c>
      <c r="D773" s="7" t="s">
        <v>2747</v>
      </c>
      <c r="E773" s="7" t="s">
        <v>2748</v>
      </c>
      <c r="F773" s="7" t="s">
        <v>2749</v>
      </c>
      <c r="G773" s="7" t="s">
        <v>2750</v>
      </c>
    </row>
    <row r="774" spans="1:7" ht="15">
      <c r="A774" s="7" t="s">
        <v>2751</v>
      </c>
      <c r="B774" s="4" t="s">
        <v>2248</v>
      </c>
      <c r="C774" s="6" t="s">
        <v>2232</v>
      </c>
      <c r="D774" s="7" t="s">
        <v>2752</v>
      </c>
      <c r="E774" s="7" t="s">
        <v>2741</v>
      </c>
      <c r="F774" s="7" t="s">
        <v>2753</v>
      </c>
      <c r="G774" s="7" t="s">
        <v>2754</v>
      </c>
    </row>
    <row r="775" spans="1:7" ht="15">
      <c r="A775" s="7" t="s">
        <v>2755</v>
      </c>
      <c r="B775" s="4" t="s">
        <v>2248</v>
      </c>
      <c r="C775" s="6" t="s">
        <v>2232</v>
      </c>
      <c r="D775" s="7" t="s">
        <v>2756</v>
      </c>
      <c r="E775" s="7" t="s">
        <v>2757</v>
      </c>
      <c r="F775" s="7" t="s">
        <v>2758</v>
      </c>
      <c r="G775" s="7" t="s">
        <v>2759</v>
      </c>
    </row>
    <row r="776" spans="1:7" ht="15">
      <c r="A776" s="7" t="s">
        <v>2760</v>
      </c>
      <c r="B776" s="4" t="s">
        <v>2248</v>
      </c>
      <c r="C776" s="6" t="s">
        <v>2232</v>
      </c>
      <c r="D776" s="7" t="s">
        <v>2761</v>
      </c>
      <c r="E776" s="7" t="s">
        <v>2762</v>
      </c>
      <c r="F776" s="7" t="s">
        <v>2763</v>
      </c>
      <c r="G776" s="7" t="s">
        <v>2764</v>
      </c>
    </row>
    <row r="777" spans="1:7" ht="15">
      <c r="A777" s="7" t="s">
        <v>2765</v>
      </c>
      <c r="B777" s="4" t="s">
        <v>2248</v>
      </c>
      <c r="C777" s="6" t="s">
        <v>2232</v>
      </c>
      <c r="D777" s="7" t="s">
        <v>2766</v>
      </c>
      <c r="E777" s="7" t="s">
        <v>2762</v>
      </c>
      <c r="F777" s="7" t="s">
        <v>2763</v>
      </c>
      <c r="G777" s="7" t="s">
        <v>2767</v>
      </c>
    </row>
    <row r="778" spans="1:7" ht="15">
      <c r="A778" s="7" t="s">
        <v>2768</v>
      </c>
      <c r="B778" s="4" t="s">
        <v>2248</v>
      </c>
      <c r="C778" s="6" t="s">
        <v>2232</v>
      </c>
      <c r="D778" s="7" t="s">
        <v>2769</v>
      </c>
      <c r="E778" s="7" t="s">
        <v>2770</v>
      </c>
      <c r="F778" s="7" t="s">
        <v>2771</v>
      </c>
      <c r="G778" s="7" t="s">
        <v>2772</v>
      </c>
    </row>
    <row r="779" spans="1:7" ht="15">
      <c r="A779" s="7" t="s">
        <v>2773</v>
      </c>
      <c r="B779" s="4" t="s">
        <v>2248</v>
      </c>
      <c r="C779" s="6" t="s">
        <v>2232</v>
      </c>
      <c r="D779" s="7" t="s">
        <v>2774</v>
      </c>
      <c r="E779" s="7" t="s">
        <v>2775</v>
      </c>
      <c r="F779" s="7" t="s">
        <v>2776</v>
      </c>
      <c r="G779" s="7" t="s">
        <v>2777</v>
      </c>
    </row>
    <row r="780" spans="1:7" ht="15">
      <c r="A780" s="7" t="s">
        <v>2778</v>
      </c>
      <c r="B780" s="4" t="s">
        <v>2248</v>
      </c>
      <c r="C780" s="6" t="s">
        <v>2232</v>
      </c>
      <c r="D780" s="7" t="s">
        <v>2779</v>
      </c>
      <c r="E780" s="7" t="s">
        <v>2780</v>
      </c>
      <c r="F780" s="7" t="s">
        <v>2781</v>
      </c>
      <c r="G780" s="7" t="s">
        <v>2782</v>
      </c>
    </row>
    <row r="781" spans="1:7" ht="15">
      <c r="A781" s="7" t="s">
        <v>2783</v>
      </c>
      <c r="B781" s="4" t="s">
        <v>2248</v>
      </c>
      <c r="C781" s="6" t="s">
        <v>2232</v>
      </c>
      <c r="D781" s="7" t="s">
        <v>2784</v>
      </c>
      <c r="E781" s="7" t="s">
        <v>2785</v>
      </c>
      <c r="F781" s="7" t="s">
        <v>2786</v>
      </c>
      <c r="G781" s="7" t="s">
        <v>2787</v>
      </c>
    </row>
    <row r="782" spans="1:7" ht="15">
      <c r="A782" s="7" t="s">
        <v>2788</v>
      </c>
      <c r="B782" s="4" t="s">
        <v>2248</v>
      </c>
      <c r="C782" s="6" t="s">
        <v>2232</v>
      </c>
      <c r="D782" s="7" t="s">
        <v>2789</v>
      </c>
      <c r="E782" s="7" t="s">
        <v>2748</v>
      </c>
      <c r="F782" s="7" t="s">
        <v>2790</v>
      </c>
      <c r="G782" s="7" t="s">
        <v>2791</v>
      </c>
    </row>
    <row r="783" spans="1:7" ht="15">
      <c r="A783" s="7" t="s">
        <v>2792</v>
      </c>
      <c r="B783" s="4" t="s">
        <v>2248</v>
      </c>
      <c r="C783" s="6" t="s">
        <v>2232</v>
      </c>
      <c r="D783" s="7" t="s">
        <v>2793</v>
      </c>
      <c r="E783" s="7" t="s">
        <v>2762</v>
      </c>
      <c r="F783" s="7" t="s">
        <v>2763</v>
      </c>
      <c r="G783" s="7" t="s">
        <v>2794</v>
      </c>
    </row>
    <row r="784" spans="1:7" ht="15">
      <c r="A784" s="7" t="s">
        <v>2795</v>
      </c>
      <c r="B784" s="4" t="s">
        <v>2248</v>
      </c>
      <c r="C784" s="6" t="s">
        <v>2232</v>
      </c>
      <c r="D784" s="7" t="s">
        <v>2796</v>
      </c>
      <c r="E784" s="7" t="s">
        <v>2780</v>
      </c>
      <c r="F784" s="7" t="s">
        <v>2797</v>
      </c>
      <c r="G784" s="7" t="s">
        <v>2798</v>
      </c>
    </row>
    <row r="785" spans="1:7" ht="15">
      <c r="A785" s="7" t="s">
        <v>2799</v>
      </c>
      <c r="B785" s="4" t="s">
        <v>2248</v>
      </c>
      <c r="C785" s="6" t="s">
        <v>2232</v>
      </c>
      <c r="D785" s="7" t="s">
        <v>2800</v>
      </c>
      <c r="E785" s="7" t="s">
        <v>2711</v>
      </c>
      <c r="F785" s="7" t="s">
        <v>2712</v>
      </c>
      <c r="G785" s="7" t="s">
        <v>2720</v>
      </c>
    </row>
    <row r="786" spans="1:7" ht="15">
      <c r="A786" s="7" t="s">
        <v>2801</v>
      </c>
      <c r="B786" s="4" t="s">
        <v>2802</v>
      </c>
      <c r="C786" s="6" t="s">
        <v>2232</v>
      </c>
      <c r="D786" s="7" t="s">
        <v>2803</v>
      </c>
      <c r="E786" s="7" t="s">
        <v>2804</v>
      </c>
      <c r="F786" s="7" t="s">
        <v>2802</v>
      </c>
      <c r="G786" s="7" t="s">
        <v>2805</v>
      </c>
    </row>
    <row r="787" spans="1:7" ht="15">
      <c r="A787" s="7" t="s">
        <v>2806</v>
      </c>
      <c r="B787" s="4" t="s">
        <v>2802</v>
      </c>
      <c r="C787" s="6" t="s">
        <v>2232</v>
      </c>
      <c r="D787" s="7" t="s">
        <v>2807</v>
      </c>
      <c r="E787" s="7" t="s">
        <v>2808</v>
      </c>
      <c r="F787" s="7" t="s">
        <v>2802</v>
      </c>
      <c r="G787" s="7" t="s">
        <v>2809</v>
      </c>
    </row>
    <row r="788" spans="1:7" ht="15">
      <c r="A788" s="7" t="s">
        <v>2810</v>
      </c>
      <c r="B788" s="4" t="s">
        <v>2802</v>
      </c>
      <c r="C788" s="6" t="s">
        <v>2232</v>
      </c>
      <c r="D788" s="7" t="s">
        <v>2811</v>
      </c>
      <c r="E788" s="7" t="s">
        <v>2812</v>
      </c>
      <c r="F788" s="7" t="s">
        <v>2802</v>
      </c>
      <c r="G788" s="7" t="s">
        <v>2813</v>
      </c>
    </row>
    <row r="789" spans="1:7" ht="15">
      <c r="A789" s="7" t="s">
        <v>2814</v>
      </c>
      <c r="B789" s="4" t="s">
        <v>2802</v>
      </c>
      <c r="C789" s="6" t="s">
        <v>2232</v>
      </c>
      <c r="D789" s="7" t="s">
        <v>2815</v>
      </c>
      <c r="E789" s="7" t="s">
        <v>2816</v>
      </c>
      <c r="F789" s="7" t="s">
        <v>2802</v>
      </c>
      <c r="G789" s="7" t="s">
        <v>2817</v>
      </c>
    </row>
    <row r="790" spans="1:7" ht="15">
      <c r="A790" s="7" t="s">
        <v>2818</v>
      </c>
      <c r="B790" s="4" t="s">
        <v>2802</v>
      </c>
      <c r="C790" s="6" t="s">
        <v>2232</v>
      </c>
      <c r="D790" s="7" t="s">
        <v>2819</v>
      </c>
      <c r="E790" s="7" t="s">
        <v>2816</v>
      </c>
      <c r="F790" s="7" t="s">
        <v>2802</v>
      </c>
      <c r="G790" s="7" t="s">
        <v>2820</v>
      </c>
    </row>
    <row r="791" spans="1:7" ht="15">
      <c r="A791" s="7" t="s">
        <v>2821</v>
      </c>
      <c r="B791" s="4" t="s">
        <v>2802</v>
      </c>
      <c r="C791" s="6" t="s">
        <v>2232</v>
      </c>
      <c r="D791" s="7" t="s">
        <v>2822</v>
      </c>
      <c r="E791" s="7" t="s">
        <v>2816</v>
      </c>
      <c r="F791" s="7" t="s">
        <v>2802</v>
      </c>
      <c r="G791" s="7" t="s">
        <v>2823</v>
      </c>
    </row>
    <row r="792" spans="1:7" ht="15">
      <c r="A792" s="7" t="s">
        <v>2824</v>
      </c>
      <c r="B792" s="4" t="s">
        <v>2802</v>
      </c>
      <c r="C792" s="6" t="s">
        <v>2232</v>
      </c>
      <c r="D792" s="7" t="s">
        <v>2825</v>
      </c>
      <c r="E792" s="7" t="s">
        <v>2808</v>
      </c>
      <c r="F792" s="7" t="s">
        <v>2802</v>
      </c>
      <c r="G792" s="7" t="s">
        <v>2826</v>
      </c>
    </row>
    <row r="793" spans="1:7" ht="15">
      <c r="A793" s="7" t="s">
        <v>2827</v>
      </c>
      <c r="B793" s="4" t="s">
        <v>2802</v>
      </c>
      <c r="C793" s="6" t="s">
        <v>2232</v>
      </c>
      <c r="D793" s="7" t="s">
        <v>2828</v>
      </c>
      <c r="E793" s="7" t="s">
        <v>2812</v>
      </c>
      <c r="F793" s="7" t="s">
        <v>2802</v>
      </c>
      <c r="G793" s="7" t="s">
        <v>2829</v>
      </c>
    </row>
    <row r="794" spans="1:7" ht="15">
      <c r="A794" s="7" t="s">
        <v>2830</v>
      </c>
      <c r="B794" s="4" t="s">
        <v>2802</v>
      </c>
      <c r="C794" s="6" t="s">
        <v>2232</v>
      </c>
      <c r="D794" s="7" t="s">
        <v>2831</v>
      </c>
      <c r="E794" s="7" t="s">
        <v>2812</v>
      </c>
      <c r="F794" s="7" t="s">
        <v>2802</v>
      </c>
      <c r="G794" s="7" t="s">
        <v>2832</v>
      </c>
    </row>
    <row r="795" spans="1:7" ht="15">
      <c r="A795" s="7" t="s">
        <v>2833</v>
      </c>
      <c r="B795" s="4" t="s">
        <v>2802</v>
      </c>
      <c r="C795" s="6" t="s">
        <v>2232</v>
      </c>
      <c r="D795" s="7" t="s">
        <v>2834</v>
      </c>
      <c r="E795" s="7" t="s">
        <v>2835</v>
      </c>
      <c r="F795" s="7" t="s">
        <v>2802</v>
      </c>
      <c r="G795" s="7" t="s">
        <v>2836</v>
      </c>
    </row>
    <row r="796" spans="1:7" ht="15">
      <c r="A796" s="7" t="s">
        <v>2837</v>
      </c>
      <c r="B796" s="4" t="s">
        <v>2802</v>
      </c>
      <c r="C796" s="6" t="s">
        <v>2232</v>
      </c>
      <c r="D796" s="7" t="s">
        <v>2838</v>
      </c>
      <c r="E796" s="7" t="s">
        <v>51</v>
      </c>
      <c r="F796" s="7" t="s">
        <v>51</v>
      </c>
      <c r="G796" s="7" t="s">
        <v>51</v>
      </c>
    </row>
    <row r="797" spans="1:7" ht="15">
      <c r="A797" s="7" t="s">
        <v>2839</v>
      </c>
      <c r="B797" s="4" t="s">
        <v>2802</v>
      </c>
      <c r="C797" s="6" t="s">
        <v>2232</v>
      </c>
      <c r="D797" s="7" t="s">
        <v>2840</v>
      </c>
      <c r="E797" s="7" t="s">
        <v>2841</v>
      </c>
      <c r="F797" s="7" t="s">
        <v>2802</v>
      </c>
      <c r="G797" s="7" t="s">
        <v>2842</v>
      </c>
    </row>
    <row r="798" spans="1:7" ht="15">
      <c r="A798" s="7" t="s">
        <v>2843</v>
      </c>
      <c r="B798" s="4" t="s">
        <v>2802</v>
      </c>
      <c r="C798" s="6" t="s">
        <v>2232</v>
      </c>
      <c r="D798" s="7" t="s">
        <v>2844</v>
      </c>
      <c r="E798" s="7" t="s">
        <v>2841</v>
      </c>
      <c r="F798" s="7" t="s">
        <v>2802</v>
      </c>
      <c r="G798" s="7" t="s">
        <v>2845</v>
      </c>
    </row>
    <row r="799" spans="1:7" ht="15">
      <c r="A799" s="7" t="s">
        <v>2846</v>
      </c>
      <c r="B799" s="4" t="s">
        <v>2802</v>
      </c>
      <c r="C799" s="6" t="s">
        <v>2232</v>
      </c>
      <c r="D799" s="7" t="s">
        <v>2847</v>
      </c>
      <c r="E799" s="7" t="s">
        <v>2841</v>
      </c>
      <c r="F799" s="7" t="s">
        <v>2802</v>
      </c>
      <c r="G799" s="7" t="s">
        <v>2848</v>
      </c>
    </row>
    <row r="800" spans="1:7" ht="15">
      <c r="A800" s="7" t="s">
        <v>2849</v>
      </c>
      <c r="B800" s="4" t="s">
        <v>2802</v>
      </c>
      <c r="C800" s="6" t="s">
        <v>2232</v>
      </c>
      <c r="D800" s="7" t="s">
        <v>2850</v>
      </c>
      <c r="E800" s="7" t="s">
        <v>2841</v>
      </c>
      <c r="F800" s="7" t="s">
        <v>2802</v>
      </c>
      <c r="G800" s="7" t="s">
        <v>2851</v>
      </c>
    </row>
    <row r="801" spans="1:7" ht="15">
      <c r="A801" s="7" t="s">
        <v>2852</v>
      </c>
      <c r="B801" s="4" t="s">
        <v>2802</v>
      </c>
      <c r="C801" s="6" t="s">
        <v>2232</v>
      </c>
      <c r="D801" s="7" t="s">
        <v>2853</v>
      </c>
      <c r="E801" s="7" t="s">
        <v>2854</v>
      </c>
      <c r="F801" s="7" t="s">
        <v>2855</v>
      </c>
      <c r="G801" s="7" t="s">
        <v>2856</v>
      </c>
    </row>
    <row r="802" spans="1:7" ht="15">
      <c r="A802" s="7" t="s">
        <v>2857</v>
      </c>
      <c r="B802" s="4" t="s">
        <v>2802</v>
      </c>
      <c r="C802" s="6" t="s">
        <v>2232</v>
      </c>
      <c r="D802" s="7" t="s">
        <v>2858</v>
      </c>
      <c r="E802" s="7" t="s">
        <v>2804</v>
      </c>
      <c r="F802" s="7" t="s">
        <v>2802</v>
      </c>
      <c r="G802" s="7" t="s">
        <v>2859</v>
      </c>
    </row>
    <row r="803" spans="1:7" ht="15">
      <c r="A803" s="7" t="s">
        <v>2860</v>
      </c>
      <c r="B803" s="4" t="s">
        <v>2802</v>
      </c>
      <c r="C803" s="6" t="s">
        <v>2232</v>
      </c>
      <c r="D803" s="7" t="s">
        <v>2861</v>
      </c>
      <c r="E803" s="7" t="s">
        <v>2841</v>
      </c>
      <c r="F803" s="7" t="s">
        <v>2802</v>
      </c>
      <c r="G803" s="7" t="s">
        <v>2862</v>
      </c>
    </row>
    <row r="804" spans="1:7" ht="15">
      <c r="A804" s="7" t="s">
        <v>2863</v>
      </c>
      <c r="B804" s="4" t="s">
        <v>2802</v>
      </c>
      <c r="C804" s="6" t="s">
        <v>2232</v>
      </c>
      <c r="D804" s="7" t="s">
        <v>2864</v>
      </c>
      <c r="E804" s="7" t="s">
        <v>2808</v>
      </c>
      <c r="F804" s="7" t="s">
        <v>2802</v>
      </c>
      <c r="G804" s="7" t="s">
        <v>2865</v>
      </c>
    </row>
    <row r="805" spans="1:7" ht="15">
      <c r="A805" s="7" t="s">
        <v>2866</v>
      </c>
      <c r="B805" s="4" t="s">
        <v>2802</v>
      </c>
      <c r="C805" s="6" t="s">
        <v>2232</v>
      </c>
      <c r="D805" s="7" t="s">
        <v>2867</v>
      </c>
      <c r="E805" s="7" t="s">
        <v>2804</v>
      </c>
      <c r="F805" s="7" t="s">
        <v>2802</v>
      </c>
      <c r="G805" s="7" t="s">
        <v>2868</v>
      </c>
    </row>
    <row r="806" spans="1:7" ht="15">
      <c r="A806" s="7" t="s">
        <v>2869</v>
      </c>
      <c r="B806" s="4" t="s">
        <v>2802</v>
      </c>
      <c r="C806" s="6" t="s">
        <v>2232</v>
      </c>
      <c r="D806" s="7" t="s">
        <v>2870</v>
      </c>
      <c r="E806" s="7" t="s">
        <v>2871</v>
      </c>
      <c r="F806" s="7" t="s">
        <v>2872</v>
      </c>
      <c r="G806" s="7" t="s">
        <v>2873</v>
      </c>
    </row>
    <row r="807" spans="1:7" ht="15">
      <c r="A807" s="7" t="s">
        <v>2874</v>
      </c>
      <c r="B807" s="4" t="s">
        <v>2802</v>
      </c>
      <c r="C807" s="6" t="s">
        <v>2232</v>
      </c>
      <c r="D807" s="7" t="s">
        <v>2875</v>
      </c>
      <c r="E807" s="7" t="s">
        <v>2876</v>
      </c>
      <c r="F807" s="7" t="s">
        <v>2877</v>
      </c>
      <c r="G807" s="7" t="s">
        <v>2878</v>
      </c>
    </row>
    <row r="808" spans="1:7" ht="15">
      <c r="A808" s="7" t="s">
        <v>2879</v>
      </c>
      <c r="B808" s="4" t="s">
        <v>2802</v>
      </c>
      <c r="C808" s="6" t="s">
        <v>2232</v>
      </c>
      <c r="D808" s="7" t="s">
        <v>2880</v>
      </c>
      <c r="E808" s="7" t="s">
        <v>51</v>
      </c>
      <c r="F808" s="7" t="s">
        <v>51</v>
      </c>
      <c r="G808" s="7" t="s">
        <v>51</v>
      </c>
    </row>
    <row r="809" spans="1:7" ht="15">
      <c r="A809" s="7" t="s">
        <v>2881</v>
      </c>
      <c r="B809" s="4" t="s">
        <v>2802</v>
      </c>
      <c r="C809" s="6" t="s">
        <v>2232</v>
      </c>
      <c r="D809" s="7" t="s">
        <v>2882</v>
      </c>
      <c r="E809" s="7" t="s">
        <v>2871</v>
      </c>
      <c r="F809" s="7" t="s">
        <v>2883</v>
      </c>
      <c r="G809" s="7" t="s">
        <v>2884</v>
      </c>
    </row>
    <row r="810" spans="1:7" ht="15">
      <c r="A810" s="7" t="s">
        <v>2885</v>
      </c>
      <c r="B810" s="4" t="s">
        <v>2802</v>
      </c>
      <c r="C810" s="6" t="s">
        <v>2232</v>
      </c>
      <c r="D810" s="7" t="s">
        <v>2886</v>
      </c>
      <c r="E810" s="7" t="s">
        <v>2887</v>
      </c>
      <c r="F810" s="7" t="s">
        <v>2888</v>
      </c>
      <c r="G810" s="7" t="s">
        <v>2889</v>
      </c>
    </row>
    <row r="811" spans="1:7" ht="15">
      <c r="A811" s="7" t="s">
        <v>2890</v>
      </c>
      <c r="B811" s="4" t="s">
        <v>2802</v>
      </c>
      <c r="C811" s="6" t="s">
        <v>2232</v>
      </c>
      <c r="D811" s="7" t="s">
        <v>2891</v>
      </c>
      <c r="E811" s="7" t="s">
        <v>2892</v>
      </c>
      <c r="F811" s="7" t="s">
        <v>2893</v>
      </c>
      <c r="G811" s="7" t="s">
        <v>2894</v>
      </c>
    </row>
    <row r="812" spans="1:7" ht="15">
      <c r="A812" s="7" t="s">
        <v>2895</v>
      </c>
      <c r="B812" s="4" t="s">
        <v>2231</v>
      </c>
      <c r="C812" s="6" t="s">
        <v>2232</v>
      </c>
      <c r="D812" s="7" t="s">
        <v>2896</v>
      </c>
      <c r="E812" s="7" t="s">
        <v>2897</v>
      </c>
      <c r="F812" s="7" t="s">
        <v>2231</v>
      </c>
      <c r="G812" s="7" t="s">
        <v>2898</v>
      </c>
    </row>
    <row r="813" spans="1:7" ht="15">
      <c r="A813" s="7" t="s">
        <v>2899</v>
      </c>
      <c r="B813" s="4" t="s">
        <v>2231</v>
      </c>
      <c r="C813" s="6" t="s">
        <v>2232</v>
      </c>
      <c r="D813" s="7" t="s">
        <v>2900</v>
      </c>
      <c r="E813" s="7" t="s">
        <v>2897</v>
      </c>
      <c r="F813" s="7" t="s">
        <v>2231</v>
      </c>
      <c r="G813" s="7" t="s">
        <v>2901</v>
      </c>
    </row>
    <row r="814" spans="1:7" ht="15">
      <c r="A814" s="7" t="s">
        <v>2902</v>
      </c>
      <c r="B814" s="4" t="s">
        <v>2231</v>
      </c>
      <c r="C814" s="6" t="s">
        <v>2232</v>
      </c>
      <c r="D814" s="7" t="s">
        <v>2903</v>
      </c>
      <c r="E814" s="7" t="s">
        <v>2897</v>
      </c>
      <c r="F814" s="7" t="s">
        <v>2231</v>
      </c>
      <c r="G814" s="7" t="s">
        <v>2904</v>
      </c>
    </row>
    <row r="815" spans="1:7" ht="15">
      <c r="A815" s="7" t="s">
        <v>2905</v>
      </c>
      <c r="B815" s="4" t="s">
        <v>2231</v>
      </c>
      <c r="C815" s="6" t="s">
        <v>2232</v>
      </c>
      <c r="D815" s="7" t="s">
        <v>2906</v>
      </c>
      <c r="E815" s="7" t="s">
        <v>2897</v>
      </c>
      <c r="F815" s="7" t="s">
        <v>2231</v>
      </c>
      <c r="G815" s="7" t="s">
        <v>2901</v>
      </c>
    </row>
    <row r="816" spans="1:7" ht="15">
      <c r="A816" s="7" t="s">
        <v>2907</v>
      </c>
      <c r="B816" s="4" t="s">
        <v>2231</v>
      </c>
      <c r="C816" s="6" t="s">
        <v>2232</v>
      </c>
      <c r="D816" s="7" t="s">
        <v>2908</v>
      </c>
      <c r="E816" s="7" t="s">
        <v>51</v>
      </c>
      <c r="F816" s="7" t="s">
        <v>51</v>
      </c>
      <c r="G816" s="7" t="s">
        <v>51</v>
      </c>
    </row>
    <row r="817" spans="1:7" ht="15">
      <c r="A817" s="7" t="s">
        <v>2909</v>
      </c>
      <c r="B817" s="4" t="s">
        <v>2231</v>
      </c>
      <c r="C817" s="6" t="s">
        <v>2232</v>
      </c>
      <c r="D817" s="7" t="s">
        <v>2910</v>
      </c>
      <c r="E817" s="7" t="s">
        <v>2911</v>
      </c>
      <c r="F817" s="7" t="s">
        <v>2912</v>
      </c>
      <c r="G817" s="7" t="s">
        <v>2913</v>
      </c>
    </row>
    <row r="818" spans="1:7" ht="15">
      <c r="A818" s="7" t="s">
        <v>2914</v>
      </c>
      <c r="B818" s="4" t="s">
        <v>2231</v>
      </c>
      <c r="C818" s="6" t="s">
        <v>2232</v>
      </c>
      <c r="D818" s="7" t="s">
        <v>2915</v>
      </c>
      <c r="E818" s="7" t="s">
        <v>2234</v>
      </c>
      <c r="F818" s="7" t="s">
        <v>2235</v>
      </c>
      <c r="G818" s="7" t="s">
        <v>2916</v>
      </c>
    </row>
    <row r="819" spans="1:7" ht="15">
      <c r="A819" s="7" t="s">
        <v>2917</v>
      </c>
      <c r="B819" s="4" t="s">
        <v>2231</v>
      </c>
      <c r="C819" s="6" t="s">
        <v>2232</v>
      </c>
      <c r="D819" s="7" t="s">
        <v>2918</v>
      </c>
      <c r="E819" s="7" t="s">
        <v>2919</v>
      </c>
      <c r="F819" s="7" t="s">
        <v>2920</v>
      </c>
      <c r="G819" s="7" t="s">
        <v>2921</v>
      </c>
    </row>
    <row r="820" spans="1:7" ht="15">
      <c r="A820" s="7" t="s">
        <v>2922</v>
      </c>
      <c r="B820" s="4" t="s">
        <v>2231</v>
      </c>
      <c r="C820" s="6" t="s">
        <v>2232</v>
      </c>
      <c r="D820" s="7" t="s">
        <v>2923</v>
      </c>
      <c r="E820" s="7" t="s">
        <v>2924</v>
      </c>
      <c r="F820" s="7" t="s">
        <v>2925</v>
      </c>
      <c r="G820" s="7" t="s">
        <v>2926</v>
      </c>
    </row>
    <row r="821" spans="1:7" ht="15">
      <c r="A821" s="7" t="s">
        <v>2927</v>
      </c>
      <c r="B821" s="4" t="s">
        <v>2231</v>
      </c>
      <c r="C821" s="6" t="s">
        <v>2232</v>
      </c>
      <c r="D821" s="7" t="s">
        <v>2928</v>
      </c>
      <c r="E821" s="7" t="s">
        <v>2924</v>
      </c>
      <c r="F821" s="7" t="s">
        <v>2925</v>
      </c>
      <c r="G821" s="7" t="s">
        <v>2929</v>
      </c>
    </row>
    <row r="822" spans="1:7" ht="15">
      <c r="A822" s="7" t="s">
        <v>2930</v>
      </c>
      <c r="B822" s="4" t="s">
        <v>2231</v>
      </c>
      <c r="C822" s="6" t="s">
        <v>2232</v>
      </c>
      <c r="D822" s="7" t="s">
        <v>2931</v>
      </c>
      <c r="E822" s="7" t="s">
        <v>2924</v>
      </c>
      <c r="F822" s="7" t="s">
        <v>2925</v>
      </c>
      <c r="G822" s="7" t="s">
        <v>2932</v>
      </c>
    </row>
    <row r="823" spans="1:7" ht="15">
      <c r="A823" s="7" t="s">
        <v>2933</v>
      </c>
      <c r="B823" s="4" t="s">
        <v>2231</v>
      </c>
      <c r="C823" s="6" t="s">
        <v>2232</v>
      </c>
      <c r="D823" s="7" t="s">
        <v>2934</v>
      </c>
      <c r="E823" s="7" t="s">
        <v>2935</v>
      </c>
      <c r="F823" s="7" t="s">
        <v>2936</v>
      </c>
      <c r="G823" s="7" t="s">
        <v>90</v>
      </c>
    </row>
    <row r="824" spans="1:7" ht="15">
      <c r="A824" s="7" t="s">
        <v>2937</v>
      </c>
      <c r="B824" s="4" t="s">
        <v>2231</v>
      </c>
      <c r="C824" s="6" t="s">
        <v>2232</v>
      </c>
      <c r="D824" s="7" t="s">
        <v>2938</v>
      </c>
      <c r="E824" s="7" t="s">
        <v>2939</v>
      </c>
      <c r="F824" s="7" t="s">
        <v>2940</v>
      </c>
      <c r="G824" s="7" t="s">
        <v>2941</v>
      </c>
    </row>
    <row r="825" spans="1:7" ht="15">
      <c r="A825" s="7" t="s">
        <v>2942</v>
      </c>
      <c r="B825" s="4" t="s">
        <v>2231</v>
      </c>
      <c r="C825" s="6" t="s">
        <v>2232</v>
      </c>
      <c r="D825" s="7" t="s">
        <v>2943</v>
      </c>
      <c r="E825" s="7" t="s">
        <v>2887</v>
      </c>
      <c r="F825" s="7" t="s">
        <v>2944</v>
      </c>
      <c r="G825" s="7" t="s">
        <v>2945</v>
      </c>
    </row>
    <row r="826" spans="1:7" ht="15">
      <c r="A826" s="7" t="s">
        <v>2946</v>
      </c>
      <c r="B826" s="4" t="s">
        <v>2802</v>
      </c>
      <c r="C826" s="6" t="s">
        <v>2232</v>
      </c>
      <c r="D826" s="7" t="s">
        <v>2947</v>
      </c>
      <c r="E826" s="7" t="s">
        <v>2948</v>
      </c>
      <c r="F826" s="7" t="s">
        <v>2949</v>
      </c>
      <c r="G826" s="7" t="s">
        <v>2950</v>
      </c>
    </row>
    <row r="827" spans="1:7" ht="15">
      <c r="A827" s="7" t="s">
        <v>2951</v>
      </c>
      <c r="B827" s="4" t="s">
        <v>2802</v>
      </c>
      <c r="C827" s="6" t="s">
        <v>2232</v>
      </c>
      <c r="D827" s="7" t="s">
        <v>2952</v>
      </c>
      <c r="E827" s="7" t="s">
        <v>2948</v>
      </c>
      <c r="F827" s="7" t="s">
        <v>2949</v>
      </c>
      <c r="G827" s="7" t="s">
        <v>2953</v>
      </c>
    </row>
    <row r="828" spans="1:7" ht="15">
      <c r="A828" s="7" t="s">
        <v>2954</v>
      </c>
      <c r="B828" s="4" t="s">
        <v>2802</v>
      </c>
      <c r="C828" s="6" t="s">
        <v>2232</v>
      </c>
      <c r="D828" s="7" t="s">
        <v>2955</v>
      </c>
      <c r="E828" s="7" t="s">
        <v>2956</v>
      </c>
      <c r="F828" s="7" t="s">
        <v>2957</v>
      </c>
      <c r="G828" s="7" t="s">
        <v>2958</v>
      </c>
    </row>
    <row r="829" spans="1:7" ht="15">
      <c r="A829" s="7" t="s">
        <v>2959</v>
      </c>
      <c r="B829" s="4" t="s">
        <v>2802</v>
      </c>
      <c r="C829" s="6" t="s">
        <v>2232</v>
      </c>
      <c r="D829" s="7" t="s">
        <v>2960</v>
      </c>
      <c r="E829" s="7" t="s">
        <v>51</v>
      </c>
      <c r="F829" s="7" t="s">
        <v>51</v>
      </c>
      <c r="G829" s="7" t="s">
        <v>51</v>
      </c>
    </row>
    <row r="830" spans="1:7" ht="15">
      <c r="A830" s="7" t="s">
        <v>2961</v>
      </c>
      <c r="B830" s="4" t="s">
        <v>2802</v>
      </c>
      <c r="C830" s="6" t="s">
        <v>2232</v>
      </c>
      <c r="D830" s="7" t="s">
        <v>2962</v>
      </c>
      <c r="E830" s="7" t="s">
        <v>2963</v>
      </c>
      <c r="F830" s="7" t="s">
        <v>2964</v>
      </c>
      <c r="G830" s="7" t="s">
        <v>2965</v>
      </c>
    </row>
    <row r="831" spans="1:7" ht="15">
      <c r="A831" s="7" t="s">
        <v>2966</v>
      </c>
      <c r="B831" s="4" t="s">
        <v>2802</v>
      </c>
      <c r="C831" s="6" t="s">
        <v>2232</v>
      </c>
      <c r="D831" s="7" t="s">
        <v>2967</v>
      </c>
      <c r="E831" s="7" t="s">
        <v>2968</v>
      </c>
      <c r="F831" s="7" t="s">
        <v>2969</v>
      </c>
      <c r="G831" s="7" t="s">
        <v>2970</v>
      </c>
    </row>
    <row r="832" spans="1:7" ht="15">
      <c r="A832" s="7" t="s">
        <v>2971</v>
      </c>
      <c r="B832" s="4" t="s">
        <v>2802</v>
      </c>
      <c r="C832" s="6" t="s">
        <v>2232</v>
      </c>
      <c r="D832" s="7" t="s">
        <v>2972</v>
      </c>
      <c r="E832" s="7" t="s">
        <v>51</v>
      </c>
      <c r="F832" s="7" t="s">
        <v>51</v>
      </c>
      <c r="G832" s="7" t="s">
        <v>51</v>
      </c>
    </row>
    <row r="833" spans="1:7" ht="15">
      <c r="A833" s="7" t="s">
        <v>2973</v>
      </c>
      <c r="B833" s="4" t="s">
        <v>2802</v>
      </c>
      <c r="C833" s="6" t="s">
        <v>2232</v>
      </c>
      <c r="D833" s="7" t="s">
        <v>2974</v>
      </c>
      <c r="E833" s="7" t="s">
        <v>2975</v>
      </c>
      <c r="F833" s="7" t="s">
        <v>2976</v>
      </c>
      <c r="G833" s="7" t="s">
        <v>2977</v>
      </c>
    </row>
    <row r="834" spans="1:7" ht="15">
      <c r="A834" s="7" t="s">
        <v>2978</v>
      </c>
      <c r="B834" s="4" t="s">
        <v>2802</v>
      </c>
      <c r="C834" s="6" t="s">
        <v>2232</v>
      </c>
      <c r="D834" s="7" t="s">
        <v>2979</v>
      </c>
      <c r="E834" s="7" t="s">
        <v>51</v>
      </c>
      <c r="F834" s="7" t="s">
        <v>51</v>
      </c>
      <c r="G834" s="7" t="s">
        <v>51</v>
      </c>
    </row>
    <row r="835" spans="1:7" ht="15">
      <c r="A835" s="7" t="s">
        <v>2980</v>
      </c>
      <c r="B835" s="4" t="s">
        <v>2802</v>
      </c>
      <c r="C835" s="6" t="s">
        <v>2232</v>
      </c>
      <c r="D835" s="7" t="s">
        <v>2981</v>
      </c>
      <c r="E835" s="7" t="s">
        <v>2982</v>
      </c>
      <c r="F835" s="7" t="s">
        <v>2983</v>
      </c>
      <c r="G835" s="7" t="s">
        <v>2984</v>
      </c>
    </row>
    <row r="836" spans="1:7" ht="15">
      <c r="A836" s="7" t="s">
        <v>2985</v>
      </c>
      <c r="B836" s="4" t="s">
        <v>1732</v>
      </c>
      <c r="C836" s="6" t="s">
        <v>34</v>
      </c>
      <c r="D836" s="7" t="s">
        <v>2986</v>
      </c>
      <c r="E836" s="7" t="s">
        <v>2987</v>
      </c>
      <c r="F836" s="7" t="s">
        <v>2988</v>
      </c>
      <c r="G836" s="7" t="s">
        <v>2989</v>
      </c>
    </row>
    <row r="837" spans="1:7" ht="15">
      <c r="A837" s="7" t="s">
        <v>2990</v>
      </c>
      <c r="B837" s="4" t="s">
        <v>1732</v>
      </c>
      <c r="C837" s="6" t="s">
        <v>34</v>
      </c>
      <c r="D837" s="7" t="s">
        <v>2991</v>
      </c>
      <c r="E837" s="7" t="s">
        <v>2987</v>
      </c>
      <c r="F837" s="7" t="s">
        <v>2988</v>
      </c>
      <c r="G837" s="7" t="s">
        <v>2992</v>
      </c>
    </row>
    <row r="838" spans="1:7" ht="15">
      <c r="A838" s="7" t="s">
        <v>2993</v>
      </c>
      <c r="B838" s="4" t="s">
        <v>1732</v>
      </c>
      <c r="C838" s="6" t="s">
        <v>34</v>
      </c>
      <c r="D838" s="7" t="s">
        <v>2994</v>
      </c>
      <c r="E838" s="7" t="s">
        <v>2987</v>
      </c>
      <c r="F838" s="7" t="s">
        <v>2988</v>
      </c>
      <c r="G838" s="7" t="s">
        <v>2995</v>
      </c>
    </row>
    <row r="839" spans="1:7" ht="15">
      <c r="A839" s="7" t="s">
        <v>2996</v>
      </c>
      <c r="B839" s="4" t="s">
        <v>1732</v>
      </c>
      <c r="C839" s="6" t="s">
        <v>34</v>
      </c>
      <c r="D839" s="7" t="s">
        <v>2997</v>
      </c>
      <c r="E839" s="7" t="s">
        <v>2987</v>
      </c>
      <c r="F839" s="7" t="s">
        <v>2988</v>
      </c>
      <c r="G839" s="7" t="s">
        <v>2998</v>
      </c>
    </row>
    <row r="840" spans="1:7" ht="15">
      <c r="A840" s="7" t="s">
        <v>2999</v>
      </c>
      <c r="B840" s="4" t="s">
        <v>2231</v>
      </c>
      <c r="C840" s="6" t="s">
        <v>2232</v>
      </c>
      <c r="D840" s="7" t="s">
        <v>3000</v>
      </c>
      <c r="E840" s="7" t="s">
        <v>3001</v>
      </c>
      <c r="F840" s="7" t="s">
        <v>3002</v>
      </c>
      <c r="G840" s="7" t="s">
        <v>3003</v>
      </c>
    </row>
    <row r="841" spans="1:7" ht="15">
      <c r="A841" s="7" t="s">
        <v>3004</v>
      </c>
      <c r="B841" s="4" t="s">
        <v>2231</v>
      </c>
      <c r="C841" s="6" t="s">
        <v>2232</v>
      </c>
      <c r="D841" s="7" t="s">
        <v>3005</v>
      </c>
      <c r="E841" s="7" t="s">
        <v>3001</v>
      </c>
      <c r="F841" s="7" t="s">
        <v>3002</v>
      </c>
      <c r="G841" s="7" t="s">
        <v>3006</v>
      </c>
    </row>
    <row r="842" spans="1:7" ht="15">
      <c r="A842" s="7" t="s">
        <v>3007</v>
      </c>
      <c r="B842" s="4" t="s">
        <v>2231</v>
      </c>
      <c r="C842" s="6" t="s">
        <v>2232</v>
      </c>
      <c r="D842" s="7" t="s">
        <v>3008</v>
      </c>
      <c r="E842" s="7" t="s">
        <v>51</v>
      </c>
      <c r="F842" s="7" t="s">
        <v>51</v>
      </c>
      <c r="G842" s="7" t="s">
        <v>51</v>
      </c>
    </row>
    <row r="843" spans="1:7" ht="15">
      <c r="A843" s="7" t="s">
        <v>3009</v>
      </c>
      <c r="B843" s="4" t="s">
        <v>2231</v>
      </c>
      <c r="C843" s="6" t="s">
        <v>2232</v>
      </c>
      <c r="D843" s="7" t="s">
        <v>3010</v>
      </c>
      <c r="E843" s="7" t="s">
        <v>3011</v>
      </c>
      <c r="F843" s="7" t="s">
        <v>3012</v>
      </c>
      <c r="G843" s="7" t="s">
        <v>3013</v>
      </c>
    </row>
    <row r="844" spans="1:7" ht="15">
      <c r="A844" s="7" t="s">
        <v>3014</v>
      </c>
      <c r="B844" s="4" t="s">
        <v>2231</v>
      </c>
      <c r="C844" s="6" t="s">
        <v>2232</v>
      </c>
      <c r="D844" s="7" t="s">
        <v>3015</v>
      </c>
      <c r="E844" s="7" t="s">
        <v>3011</v>
      </c>
      <c r="F844" s="7" t="s">
        <v>3012</v>
      </c>
      <c r="G844" s="7" t="s">
        <v>3016</v>
      </c>
    </row>
    <row r="845" spans="1:7" ht="15">
      <c r="A845" s="7" t="s">
        <v>3017</v>
      </c>
      <c r="B845" s="4" t="s">
        <v>2231</v>
      </c>
      <c r="C845" s="6" t="s">
        <v>2232</v>
      </c>
      <c r="D845" s="7" t="s">
        <v>3018</v>
      </c>
      <c r="E845" s="7" t="s">
        <v>3001</v>
      </c>
      <c r="F845" s="7" t="s">
        <v>3002</v>
      </c>
      <c r="G845" s="7" t="s">
        <v>3019</v>
      </c>
    </row>
    <row r="846" spans="1:7" ht="15">
      <c r="A846" s="7" t="s">
        <v>3020</v>
      </c>
      <c r="B846" s="4" t="s">
        <v>2231</v>
      </c>
      <c r="C846" s="6" t="s">
        <v>2232</v>
      </c>
      <c r="D846" s="7" t="s">
        <v>3021</v>
      </c>
      <c r="E846" s="7" t="s">
        <v>3022</v>
      </c>
      <c r="F846" s="7" t="s">
        <v>3023</v>
      </c>
      <c r="G846" s="7" t="s">
        <v>3024</v>
      </c>
    </row>
    <row r="847" spans="1:7" ht="15">
      <c r="A847" s="7" t="s">
        <v>3025</v>
      </c>
      <c r="B847" s="4" t="s">
        <v>2231</v>
      </c>
      <c r="C847" s="6" t="s">
        <v>2232</v>
      </c>
      <c r="D847" s="7" t="s">
        <v>3026</v>
      </c>
      <c r="E847" s="7" t="s">
        <v>3027</v>
      </c>
      <c r="F847" s="7" t="s">
        <v>3028</v>
      </c>
      <c r="G847" s="7" t="s">
        <v>3029</v>
      </c>
    </row>
    <row r="848" spans="1:7" ht="15">
      <c r="A848" s="7" t="s">
        <v>3030</v>
      </c>
      <c r="B848" s="4" t="s">
        <v>2231</v>
      </c>
      <c r="C848" s="6" t="s">
        <v>2232</v>
      </c>
      <c r="D848" s="7" t="s">
        <v>3031</v>
      </c>
      <c r="E848" s="7" t="s">
        <v>3032</v>
      </c>
      <c r="F848" s="7" t="s">
        <v>3033</v>
      </c>
      <c r="G848" s="7" t="s">
        <v>3034</v>
      </c>
    </row>
    <row r="849" spans="1:7" ht="15">
      <c r="A849" s="7" t="s">
        <v>3035</v>
      </c>
      <c r="B849" s="4" t="s">
        <v>2231</v>
      </c>
      <c r="C849" s="6" t="s">
        <v>2232</v>
      </c>
      <c r="D849" s="7" t="s">
        <v>3036</v>
      </c>
      <c r="E849" s="7" t="s">
        <v>3037</v>
      </c>
      <c r="F849" s="7" t="s">
        <v>3038</v>
      </c>
      <c r="G849" s="7" t="s">
        <v>3039</v>
      </c>
    </row>
    <row r="850" spans="1:7" ht="15">
      <c r="A850" s="7" t="s">
        <v>3040</v>
      </c>
      <c r="B850" s="4" t="s">
        <v>2231</v>
      </c>
      <c r="C850" s="6" t="s">
        <v>2232</v>
      </c>
      <c r="D850" s="7" t="s">
        <v>3041</v>
      </c>
      <c r="E850" s="7" t="s">
        <v>3042</v>
      </c>
      <c r="F850" s="7" t="s">
        <v>3043</v>
      </c>
      <c r="G850" s="7" t="s">
        <v>3044</v>
      </c>
    </row>
    <row r="851" spans="1:7" ht="15">
      <c r="A851" s="7" t="s">
        <v>3045</v>
      </c>
      <c r="B851" s="4" t="s">
        <v>2231</v>
      </c>
      <c r="C851" s="6" t="s">
        <v>2232</v>
      </c>
      <c r="D851" s="7" t="s">
        <v>3046</v>
      </c>
      <c r="E851" s="7" t="s">
        <v>2533</v>
      </c>
      <c r="F851" s="7" t="s">
        <v>3047</v>
      </c>
      <c r="G851" s="7" t="s">
        <v>3048</v>
      </c>
    </row>
    <row r="852" spans="1:7" ht="15">
      <c r="A852" s="7" t="s">
        <v>3049</v>
      </c>
      <c r="B852" s="4" t="s">
        <v>2231</v>
      </c>
      <c r="C852" s="6" t="s">
        <v>2232</v>
      </c>
      <c r="D852" s="7" t="s">
        <v>3050</v>
      </c>
      <c r="E852" s="7" t="s">
        <v>51</v>
      </c>
      <c r="F852" s="7" t="s">
        <v>51</v>
      </c>
      <c r="G852" s="7" t="s">
        <v>51</v>
      </c>
    </row>
    <row r="853" spans="1:7" ht="15">
      <c r="A853" s="7" t="s">
        <v>3051</v>
      </c>
      <c r="B853" s="4" t="s">
        <v>2231</v>
      </c>
      <c r="C853" s="6" t="s">
        <v>2232</v>
      </c>
      <c r="D853" s="7" t="s">
        <v>3052</v>
      </c>
      <c r="E853" s="7" t="s">
        <v>51</v>
      </c>
      <c r="F853" s="7" t="s">
        <v>51</v>
      </c>
      <c r="G853" s="7" t="s">
        <v>51</v>
      </c>
    </row>
    <row r="854" spans="1:7" ht="15">
      <c r="A854" s="7" t="s">
        <v>3053</v>
      </c>
      <c r="B854" s="4" t="s">
        <v>3054</v>
      </c>
      <c r="C854" s="6" t="s">
        <v>935</v>
      </c>
      <c r="D854" s="7" t="s">
        <v>3055</v>
      </c>
      <c r="E854" s="7" t="s">
        <v>3056</v>
      </c>
      <c r="F854" s="7" t="s">
        <v>3057</v>
      </c>
      <c r="G854" s="7" t="s">
        <v>3058</v>
      </c>
    </row>
    <row r="855" spans="1:7" ht="15">
      <c r="A855" s="7" t="s">
        <v>3059</v>
      </c>
      <c r="B855" s="4" t="s">
        <v>3054</v>
      </c>
      <c r="C855" s="6" t="s">
        <v>935</v>
      </c>
      <c r="D855" s="7" t="s">
        <v>3060</v>
      </c>
      <c r="E855" s="7" t="s">
        <v>3061</v>
      </c>
      <c r="F855" s="7" t="s">
        <v>3062</v>
      </c>
      <c r="G855" s="7" t="s">
        <v>3063</v>
      </c>
    </row>
    <row r="856" spans="1:7" ht="15">
      <c r="A856" s="7" t="s">
        <v>3064</v>
      </c>
      <c r="B856" s="4" t="s">
        <v>3054</v>
      </c>
      <c r="C856" s="6" t="s">
        <v>935</v>
      </c>
      <c r="D856" s="7" t="s">
        <v>3065</v>
      </c>
      <c r="E856" s="7" t="s">
        <v>51</v>
      </c>
      <c r="F856" s="7" t="s">
        <v>51</v>
      </c>
      <c r="G856" s="7" t="s">
        <v>51</v>
      </c>
    </row>
    <row r="857" spans="1:7" ht="15">
      <c r="A857" s="7" t="s">
        <v>3066</v>
      </c>
      <c r="B857" s="4" t="s">
        <v>3054</v>
      </c>
      <c r="C857" s="6" t="s">
        <v>935</v>
      </c>
      <c r="D857" s="7" t="s">
        <v>3067</v>
      </c>
      <c r="E857" s="7" t="s">
        <v>3068</v>
      </c>
      <c r="F857" s="7" t="s">
        <v>3069</v>
      </c>
      <c r="G857" s="7" t="s">
        <v>3070</v>
      </c>
    </row>
    <row r="858" spans="1:7" ht="15">
      <c r="A858" s="7" t="s">
        <v>3071</v>
      </c>
      <c r="B858" s="4" t="s">
        <v>3054</v>
      </c>
      <c r="C858" s="6" t="s">
        <v>935</v>
      </c>
      <c r="D858" s="7" t="s">
        <v>3072</v>
      </c>
      <c r="E858" s="7" t="s">
        <v>3073</v>
      </c>
      <c r="F858" s="7" t="s">
        <v>3074</v>
      </c>
      <c r="G858" s="7" t="s">
        <v>3075</v>
      </c>
    </row>
    <row r="859" spans="1:7" ht="15">
      <c r="A859" s="7" t="s">
        <v>3076</v>
      </c>
      <c r="B859" s="4" t="s">
        <v>3054</v>
      </c>
      <c r="C859" s="6" t="s">
        <v>935</v>
      </c>
      <c r="D859" s="7" t="s">
        <v>3077</v>
      </c>
      <c r="E859" s="7" t="s">
        <v>3073</v>
      </c>
      <c r="F859" s="7" t="s">
        <v>3074</v>
      </c>
      <c r="G859" s="7" t="s">
        <v>3078</v>
      </c>
    </row>
    <row r="860" spans="1:7" ht="15">
      <c r="A860" s="7" t="s">
        <v>3079</v>
      </c>
      <c r="B860" s="4" t="s">
        <v>3054</v>
      </c>
      <c r="C860" s="6" t="s">
        <v>935</v>
      </c>
      <c r="D860" s="7" t="s">
        <v>3080</v>
      </c>
      <c r="E860" s="7" t="s">
        <v>3073</v>
      </c>
      <c r="F860" s="7" t="s">
        <v>3074</v>
      </c>
      <c r="G860" s="7" t="s">
        <v>3081</v>
      </c>
    </row>
    <row r="861" spans="1:7" ht="15">
      <c r="A861" s="7" t="s">
        <v>3082</v>
      </c>
      <c r="B861" s="4" t="s">
        <v>3083</v>
      </c>
      <c r="C861" s="6" t="s">
        <v>2242</v>
      </c>
      <c r="D861" s="7" t="s">
        <v>3084</v>
      </c>
      <c r="E861" s="7" t="s">
        <v>3085</v>
      </c>
      <c r="F861" s="7" t="s">
        <v>3086</v>
      </c>
      <c r="G861" s="7" t="s">
        <v>3087</v>
      </c>
    </row>
    <row r="862" spans="1:7" ht="15">
      <c r="A862" s="7" t="s">
        <v>3088</v>
      </c>
      <c r="B862" s="4" t="s">
        <v>3054</v>
      </c>
      <c r="C862" s="6" t="s">
        <v>935</v>
      </c>
      <c r="D862" s="7" t="s">
        <v>3089</v>
      </c>
      <c r="E862" s="7" t="s">
        <v>3090</v>
      </c>
      <c r="F862" s="7" t="s">
        <v>3091</v>
      </c>
      <c r="G862" s="7" t="s">
        <v>3092</v>
      </c>
    </row>
    <row r="863" spans="1:7" ht="15">
      <c r="A863" s="7" t="s">
        <v>3093</v>
      </c>
      <c r="B863" s="4" t="s">
        <v>3054</v>
      </c>
      <c r="C863" s="6" t="s">
        <v>935</v>
      </c>
      <c r="D863" s="7" t="s">
        <v>3094</v>
      </c>
      <c r="E863" s="7" t="s">
        <v>51</v>
      </c>
      <c r="F863" s="7" t="s">
        <v>51</v>
      </c>
      <c r="G863" s="7" t="s">
        <v>51</v>
      </c>
    </row>
    <row r="864" spans="1:7" ht="15">
      <c r="A864" s="7" t="s">
        <v>3095</v>
      </c>
      <c r="B864" s="4" t="s">
        <v>3054</v>
      </c>
      <c r="C864" s="6" t="s">
        <v>935</v>
      </c>
      <c r="D864" s="7" t="s">
        <v>3096</v>
      </c>
      <c r="E864" s="7" t="s">
        <v>51</v>
      </c>
      <c r="F864" s="7" t="s">
        <v>51</v>
      </c>
      <c r="G864" s="7" t="s">
        <v>51</v>
      </c>
    </row>
    <row r="865" spans="1:7" ht="15">
      <c r="A865" s="7" t="s">
        <v>3097</v>
      </c>
      <c r="B865" s="4" t="s">
        <v>3054</v>
      </c>
      <c r="C865" s="6" t="s">
        <v>935</v>
      </c>
      <c r="D865" s="7" t="s">
        <v>3098</v>
      </c>
      <c r="E865" s="7" t="s">
        <v>3068</v>
      </c>
      <c r="F865" s="7" t="s">
        <v>3069</v>
      </c>
      <c r="G865" s="7" t="s">
        <v>3099</v>
      </c>
    </row>
    <row r="866" spans="1:7" ht="15">
      <c r="A866" s="7" t="s">
        <v>3100</v>
      </c>
      <c r="B866" s="4" t="s">
        <v>3101</v>
      </c>
      <c r="C866" s="6" t="s">
        <v>935</v>
      </c>
      <c r="D866" s="7" t="s">
        <v>3102</v>
      </c>
      <c r="E866" s="7" t="s">
        <v>3103</v>
      </c>
      <c r="F866" s="7" t="s">
        <v>3104</v>
      </c>
      <c r="G866" s="7" t="s">
        <v>3105</v>
      </c>
    </row>
    <row r="867" spans="1:7" ht="15">
      <c r="A867" s="7" t="s">
        <v>3106</v>
      </c>
      <c r="B867" s="4" t="s">
        <v>3101</v>
      </c>
      <c r="C867" s="6" t="s">
        <v>935</v>
      </c>
      <c r="D867" s="7" t="s">
        <v>3107</v>
      </c>
      <c r="E867" s="7" t="s">
        <v>3108</v>
      </c>
      <c r="F867" s="7" t="s">
        <v>3109</v>
      </c>
      <c r="G867" s="7" t="s">
        <v>90</v>
      </c>
    </row>
    <row r="868" spans="1:7" ht="15">
      <c r="A868" s="7" t="s">
        <v>3110</v>
      </c>
      <c r="B868" s="4" t="s">
        <v>3101</v>
      </c>
      <c r="C868" s="6" t="s">
        <v>935</v>
      </c>
      <c r="D868" s="7" t="s">
        <v>3111</v>
      </c>
      <c r="E868" s="7" t="s">
        <v>3103</v>
      </c>
      <c r="F868" s="7" t="s">
        <v>3104</v>
      </c>
      <c r="G868" s="7" t="s">
        <v>3112</v>
      </c>
    </row>
    <row r="869" spans="1:7" ht="15">
      <c r="A869" s="7" t="s">
        <v>3113</v>
      </c>
      <c r="B869" s="4" t="s">
        <v>3101</v>
      </c>
      <c r="C869" s="6" t="s">
        <v>935</v>
      </c>
      <c r="D869" s="7" t="s">
        <v>3114</v>
      </c>
      <c r="E869" s="7" t="s">
        <v>3115</v>
      </c>
      <c r="F869" s="7" t="s">
        <v>3116</v>
      </c>
      <c r="G869" s="7" t="s">
        <v>3117</v>
      </c>
    </row>
    <row r="870" spans="1:7" ht="15">
      <c r="A870" s="7" t="s">
        <v>3118</v>
      </c>
      <c r="B870" s="4" t="s">
        <v>3101</v>
      </c>
      <c r="C870" s="6" t="s">
        <v>935</v>
      </c>
      <c r="D870" s="7" t="s">
        <v>3119</v>
      </c>
      <c r="E870" s="7" t="s">
        <v>3115</v>
      </c>
      <c r="F870" s="7" t="s">
        <v>3116</v>
      </c>
      <c r="G870" s="7" t="s">
        <v>3120</v>
      </c>
    </row>
    <row r="871" spans="1:7" ht="15">
      <c r="A871" s="7" t="s">
        <v>3121</v>
      </c>
      <c r="B871" s="4" t="s">
        <v>3101</v>
      </c>
      <c r="C871" s="6" t="s">
        <v>935</v>
      </c>
      <c r="D871" s="7" t="s">
        <v>3122</v>
      </c>
      <c r="E871" s="7" t="s">
        <v>3115</v>
      </c>
      <c r="F871" s="7" t="s">
        <v>3116</v>
      </c>
      <c r="G871" s="7" t="s">
        <v>3123</v>
      </c>
    </row>
    <row r="872" spans="1:7" ht="15">
      <c r="A872" s="7" t="s">
        <v>3124</v>
      </c>
      <c r="B872" s="4" t="s">
        <v>3101</v>
      </c>
      <c r="C872" s="6" t="s">
        <v>935</v>
      </c>
      <c r="D872" s="7" t="s">
        <v>3125</v>
      </c>
      <c r="E872" s="7" t="s">
        <v>3115</v>
      </c>
      <c r="F872" s="7" t="s">
        <v>3116</v>
      </c>
      <c r="G872" s="7" t="s">
        <v>3126</v>
      </c>
    </row>
    <row r="873" spans="1:7" ht="15">
      <c r="A873" s="7" t="s">
        <v>3127</v>
      </c>
      <c r="B873" s="4" t="s">
        <v>3101</v>
      </c>
      <c r="C873" s="6" t="s">
        <v>935</v>
      </c>
      <c r="D873" s="7" t="s">
        <v>3128</v>
      </c>
      <c r="E873" s="7" t="s">
        <v>3129</v>
      </c>
      <c r="F873" s="7" t="s">
        <v>3130</v>
      </c>
      <c r="G873" s="7" t="s">
        <v>3131</v>
      </c>
    </row>
    <row r="874" spans="1:7" ht="15">
      <c r="A874" s="7" t="s">
        <v>3132</v>
      </c>
      <c r="B874" s="4" t="s">
        <v>3101</v>
      </c>
      <c r="C874" s="6" t="s">
        <v>935</v>
      </c>
      <c r="D874" s="7" t="s">
        <v>3133</v>
      </c>
      <c r="E874" s="7" t="s">
        <v>3129</v>
      </c>
      <c r="F874" s="7" t="s">
        <v>3130</v>
      </c>
      <c r="G874" s="7" t="s">
        <v>3134</v>
      </c>
    </row>
    <row r="875" spans="1:7" ht="15">
      <c r="A875" s="7" t="s">
        <v>3135</v>
      </c>
      <c r="B875" s="4" t="s">
        <v>3101</v>
      </c>
      <c r="C875" s="6" t="s">
        <v>935</v>
      </c>
      <c r="D875" s="7" t="s">
        <v>3136</v>
      </c>
      <c r="E875" s="7" t="s">
        <v>3129</v>
      </c>
      <c r="F875" s="7" t="s">
        <v>3130</v>
      </c>
      <c r="G875" s="7" t="s">
        <v>90</v>
      </c>
    </row>
    <row r="876" spans="1:7" ht="15">
      <c r="A876" s="7" t="s">
        <v>3137</v>
      </c>
      <c r="B876" s="4" t="s">
        <v>3138</v>
      </c>
      <c r="C876" s="6" t="s">
        <v>935</v>
      </c>
      <c r="D876" s="7" t="s">
        <v>3139</v>
      </c>
      <c r="E876" s="7" t="s">
        <v>3140</v>
      </c>
      <c r="F876" s="7" t="s">
        <v>3141</v>
      </c>
      <c r="G876" s="7" t="s">
        <v>3142</v>
      </c>
    </row>
    <row r="877" spans="1:7" ht="15">
      <c r="A877" s="7" t="s">
        <v>3143</v>
      </c>
      <c r="B877" s="4" t="s">
        <v>3101</v>
      </c>
      <c r="C877" s="6" t="s">
        <v>935</v>
      </c>
      <c r="D877" s="7" t="s">
        <v>3144</v>
      </c>
      <c r="E877" s="7" t="s">
        <v>3145</v>
      </c>
      <c r="F877" s="7" t="s">
        <v>3146</v>
      </c>
      <c r="G877" s="7" t="s">
        <v>3147</v>
      </c>
    </row>
    <row r="878" spans="1:7" ht="15">
      <c r="A878" s="7" t="s">
        <v>3148</v>
      </c>
      <c r="B878" s="4" t="s">
        <v>3138</v>
      </c>
      <c r="C878" s="6" t="s">
        <v>935</v>
      </c>
      <c r="D878" s="7" t="s">
        <v>3149</v>
      </c>
      <c r="E878" s="7" t="s">
        <v>3140</v>
      </c>
      <c r="F878" s="7" t="s">
        <v>3141</v>
      </c>
      <c r="G878" s="7" t="s">
        <v>3150</v>
      </c>
    </row>
    <row r="879" spans="1:7" ht="15">
      <c r="A879" s="7" t="s">
        <v>3151</v>
      </c>
      <c r="B879" s="4" t="s">
        <v>3101</v>
      </c>
      <c r="C879" s="6" t="s">
        <v>935</v>
      </c>
      <c r="D879" s="7" t="s">
        <v>3152</v>
      </c>
      <c r="E879" s="7" t="s">
        <v>3153</v>
      </c>
      <c r="F879" s="7" t="s">
        <v>3154</v>
      </c>
      <c r="G879" s="7" t="s">
        <v>3155</v>
      </c>
    </row>
    <row r="880" spans="1:7" ht="15">
      <c r="A880" s="7" t="s">
        <v>3156</v>
      </c>
      <c r="B880" s="4" t="s">
        <v>3101</v>
      </c>
      <c r="C880" s="6" t="s">
        <v>935</v>
      </c>
      <c r="D880" s="7" t="s">
        <v>3157</v>
      </c>
      <c r="E880" s="7" t="s">
        <v>3129</v>
      </c>
      <c r="F880" s="7" t="s">
        <v>3130</v>
      </c>
      <c r="G880" s="7" t="s">
        <v>3158</v>
      </c>
    </row>
    <row r="881" spans="1:7" ht="15">
      <c r="A881" s="7" t="s">
        <v>3159</v>
      </c>
      <c r="B881" s="4" t="s">
        <v>2241</v>
      </c>
      <c r="C881" s="6" t="s">
        <v>2242</v>
      </c>
      <c r="D881" s="7" t="s">
        <v>3160</v>
      </c>
      <c r="E881" s="7" t="s">
        <v>51</v>
      </c>
      <c r="F881" s="7" t="s">
        <v>51</v>
      </c>
      <c r="G881" s="7" t="s">
        <v>51</v>
      </c>
    </row>
    <row r="882" spans="1:7" ht="15">
      <c r="A882" s="7" t="s">
        <v>3161</v>
      </c>
      <c r="B882" s="4" t="s">
        <v>2241</v>
      </c>
      <c r="C882" s="6" t="s">
        <v>2242</v>
      </c>
      <c r="D882" s="7" t="s">
        <v>3162</v>
      </c>
      <c r="E882" s="7" t="s">
        <v>51</v>
      </c>
      <c r="F882" s="7" t="s">
        <v>51</v>
      </c>
      <c r="G882" s="7" t="s">
        <v>51</v>
      </c>
    </row>
    <row r="883" spans="1:7" ht="15">
      <c r="A883" s="7" t="s">
        <v>3163</v>
      </c>
      <c r="B883" s="4" t="s">
        <v>3101</v>
      </c>
      <c r="C883" s="6" t="s">
        <v>935</v>
      </c>
      <c r="D883" s="7" t="s">
        <v>3164</v>
      </c>
      <c r="E883" s="7" t="s">
        <v>3129</v>
      </c>
      <c r="F883" s="7" t="s">
        <v>3130</v>
      </c>
      <c r="G883" s="7" t="s">
        <v>3165</v>
      </c>
    </row>
    <row r="884" spans="1:7" ht="15">
      <c r="A884" s="7" t="s">
        <v>3166</v>
      </c>
      <c r="B884" s="4" t="s">
        <v>3138</v>
      </c>
      <c r="C884" s="6" t="s">
        <v>935</v>
      </c>
      <c r="D884" s="7" t="s">
        <v>3167</v>
      </c>
      <c r="E884" s="7" t="s">
        <v>3140</v>
      </c>
      <c r="F884" s="7" t="s">
        <v>3141</v>
      </c>
      <c r="G884" s="7" t="s">
        <v>3168</v>
      </c>
    </row>
    <row r="885" spans="1:7" ht="15">
      <c r="A885" s="7" t="s">
        <v>3169</v>
      </c>
      <c r="B885" s="4" t="s">
        <v>3138</v>
      </c>
      <c r="C885" s="6" t="s">
        <v>935</v>
      </c>
      <c r="D885" s="7" t="s">
        <v>3170</v>
      </c>
      <c r="E885" s="7" t="s">
        <v>3140</v>
      </c>
      <c r="F885" s="7" t="s">
        <v>3141</v>
      </c>
      <c r="G885" s="7" t="s">
        <v>3142</v>
      </c>
    </row>
    <row r="886" spans="1:7" ht="15">
      <c r="A886" s="7" t="s">
        <v>3171</v>
      </c>
      <c r="B886" s="4" t="s">
        <v>3138</v>
      </c>
      <c r="C886" s="6" t="s">
        <v>935</v>
      </c>
      <c r="D886" s="7" t="s">
        <v>3172</v>
      </c>
      <c r="E886" s="7" t="s">
        <v>3140</v>
      </c>
      <c r="F886" s="7" t="s">
        <v>3141</v>
      </c>
      <c r="G886" s="7" t="s">
        <v>3173</v>
      </c>
    </row>
    <row r="887" spans="1:7" ht="15">
      <c r="A887" s="7" t="s">
        <v>3174</v>
      </c>
      <c r="B887" s="4" t="s">
        <v>3138</v>
      </c>
      <c r="C887" s="6" t="s">
        <v>935</v>
      </c>
      <c r="D887" s="7" t="s">
        <v>3175</v>
      </c>
      <c r="E887" s="7" t="s">
        <v>3140</v>
      </c>
      <c r="F887" s="7" t="s">
        <v>3141</v>
      </c>
      <c r="G887" s="7" t="s">
        <v>3176</v>
      </c>
    </row>
    <row r="888" spans="1:7" ht="15">
      <c r="A888" s="7" t="s">
        <v>3177</v>
      </c>
      <c r="B888" s="4" t="s">
        <v>3138</v>
      </c>
      <c r="C888" s="6" t="s">
        <v>935</v>
      </c>
      <c r="D888" s="7" t="s">
        <v>3178</v>
      </c>
      <c r="E888" s="7" t="s">
        <v>3179</v>
      </c>
      <c r="F888" s="7" t="s">
        <v>3180</v>
      </c>
      <c r="G888" s="7" t="s">
        <v>3181</v>
      </c>
    </row>
    <row r="889" spans="1:7" ht="15">
      <c r="A889" s="7" t="s">
        <v>3182</v>
      </c>
      <c r="B889" s="4" t="s">
        <v>3138</v>
      </c>
      <c r="C889" s="6" t="s">
        <v>935</v>
      </c>
      <c r="D889" s="7" t="s">
        <v>3183</v>
      </c>
      <c r="E889" s="7" t="s">
        <v>3184</v>
      </c>
      <c r="F889" s="7" t="s">
        <v>3185</v>
      </c>
      <c r="G889" s="7" t="s">
        <v>3186</v>
      </c>
    </row>
    <row r="890" spans="1:7" ht="15">
      <c r="A890" s="7" t="s">
        <v>3187</v>
      </c>
      <c r="B890" s="4" t="s">
        <v>3138</v>
      </c>
      <c r="C890" s="6" t="s">
        <v>935</v>
      </c>
      <c r="D890" s="7" t="s">
        <v>3188</v>
      </c>
      <c r="E890" s="7" t="s">
        <v>51</v>
      </c>
      <c r="F890" s="7" t="s">
        <v>51</v>
      </c>
      <c r="G890" s="7" t="s">
        <v>51</v>
      </c>
    </row>
    <row r="891" spans="1:7" ht="15">
      <c r="A891" s="7" t="s">
        <v>3189</v>
      </c>
      <c r="B891" s="4" t="s">
        <v>3138</v>
      </c>
      <c r="C891" s="6" t="s">
        <v>935</v>
      </c>
      <c r="D891" s="7" t="s">
        <v>3190</v>
      </c>
      <c r="E891" s="7" t="s">
        <v>51</v>
      </c>
      <c r="F891" s="7" t="s">
        <v>51</v>
      </c>
      <c r="G891" s="7" t="s">
        <v>51</v>
      </c>
    </row>
    <row r="892" spans="1:7" ht="15">
      <c r="A892" s="7" t="s">
        <v>3191</v>
      </c>
      <c r="B892" s="4" t="s">
        <v>3138</v>
      </c>
      <c r="C892" s="6" t="s">
        <v>935</v>
      </c>
      <c r="D892" s="7" t="s">
        <v>3192</v>
      </c>
      <c r="E892" s="7" t="s">
        <v>3184</v>
      </c>
      <c r="F892" s="7" t="s">
        <v>3185</v>
      </c>
      <c r="G892" s="7" t="s">
        <v>3193</v>
      </c>
    </row>
    <row r="893" spans="1:7" ht="15">
      <c r="A893" s="7" t="s">
        <v>3194</v>
      </c>
      <c r="B893" s="4" t="s">
        <v>3054</v>
      </c>
      <c r="C893" s="6" t="s">
        <v>935</v>
      </c>
      <c r="D893" s="7" t="s">
        <v>3195</v>
      </c>
      <c r="E893" s="7" t="s">
        <v>3196</v>
      </c>
      <c r="F893" s="7" t="s">
        <v>3054</v>
      </c>
      <c r="G893" s="7" t="s">
        <v>3197</v>
      </c>
    </row>
    <row r="894" spans="1:7" ht="15">
      <c r="A894" s="7" t="s">
        <v>3198</v>
      </c>
      <c r="B894" s="4" t="s">
        <v>3054</v>
      </c>
      <c r="C894" s="6" t="s">
        <v>935</v>
      </c>
      <c r="D894" s="7" t="s">
        <v>3199</v>
      </c>
      <c r="E894" s="7" t="s">
        <v>3200</v>
      </c>
      <c r="F894" s="7" t="s">
        <v>3054</v>
      </c>
      <c r="G894" s="7" t="s">
        <v>3201</v>
      </c>
    </row>
    <row r="895" spans="1:7" ht="15">
      <c r="A895" s="7" t="s">
        <v>3202</v>
      </c>
      <c r="B895" s="4" t="s">
        <v>3054</v>
      </c>
      <c r="C895" s="6" t="s">
        <v>935</v>
      </c>
      <c r="D895" s="7" t="s">
        <v>3203</v>
      </c>
      <c r="E895" s="7" t="s">
        <v>3204</v>
      </c>
      <c r="F895" s="7" t="s">
        <v>3054</v>
      </c>
      <c r="G895" s="7" t="s">
        <v>3205</v>
      </c>
    </row>
    <row r="896" spans="1:7" ht="15">
      <c r="A896" s="7" t="s">
        <v>3206</v>
      </c>
      <c r="B896" s="4" t="s">
        <v>3054</v>
      </c>
      <c r="C896" s="6" t="s">
        <v>935</v>
      </c>
      <c r="D896" s="7" t="s">
        <v>3207</v>
      </c>
      <c r="E896" s="7" t="s">
        <v>3208</v>
      </c>
      <c r="F896" s="7" t="s">
        <v>3209</v>
      </c>
      <c r="G896" s="7" t="s">
        <v>3210</v>
      </c>
    </row>
    <row r="897" spans="1:7" ht="15">
      <c r="A897" s="7" t="s">
        <v>3211</v>
      </c>
      <c r="B897" s="4" t="s">
        <v>3054</v>
      </c>
      <c r="C897" s="6" t="s">
        <v>935</v>
      </c>
      <c r="D897" s="7" t="s">
        <v>3212</v>
      </c>
      <c r="E897" s="7" t="s">
        <v>3208</v>
      </c>
      <c r="F897" s="7" t="s">
        <v>3209</v>
      </c>
      <c r="G897" s="7" t="s">
        <v>3213</v>
      </c>
    </row>
    <row r="898" spans="1:7" ht="15">
      <c r="A898" s="7" t="s">
        <v>3214</v>
      </c>
      <c r="B898" s="4" t="s">
        <v>3054</v>
      </c>
      <c r="C898" s="6" t="s">
        <v>935</v>
      </c>
      <c r="D898" s="7" t="s">
        <v>3215</v>
      </c>
      <c r="E898" s="7" t="s">
        <v>3204</v>
      </c>
      <c r="F898" s="7" t="s">
        <v>3054</v>
      </c>
      <c r="G898" s="7" t="s">
        <v>3216</v>
      </c>
    </row>
    <row r="899" spans="1:7" ht="15">
      <c r="A899" s="7" t="s">
        <v>3217</v>
      </c>
      <c r="B899" s="4" t="s">
        <v>3054</v>
      </c>
      <c r="C899" s="6" t="s">
        <v>935</v>
      </c>
      <c r="D899" s="7" t="s">
        <v>3218</v>
      </c>
      <c r="E899" s="7" t="s">
        <v>3200</v>
      </c>
      <c r="F899" s="7" t="s">
        <v>3054</v>
      </c>
      <c r="G899" s="7" t="s">
        <v>3219</v>
      </c>
    </row>
    <row r="900" spans="1:7" ht="15">
      <c r="A900" s="7" t="s">
        <v>3220</v>
      </c>
      <c r="B900" s="4" t="s">
        <v>3054</v>
      </c>
      <c r="C900" s="6" t="s">
        <v>935</v>
      </c>
      <c r="D900" s="7" t="s">
        <v>3221</v>
      </c>
      <c r="E900" s="7" t="s">
        <v>3200</v>
      </c>
      <c r="F900" s="7" t="s">
        <v>3054</v>
      </c>
      <c r="G900" s="7" t="s">
        <v>3222</v>
      </c>
    </row>
    <row r="901" spans="1:7" ht="15">
      <c r="A901" s="7" t="s">
        <v>3223</v>
      </c>
      <c r="B901" s="4" t="s">
        <v>3054</v>
      </c>
      <c r="C901" s="6" t="s">
        <v>935</v>
      </c>
      <c r="D901" s="7" t="s">
        <v>3224</v>
      </c>
      <c r="E901" s="7" t="s">
        <v>3225</v>
      </c>
      <c r="F901" s="7" t="s">
        <v>3226</v>
      </c>
      <c r="G901" s="7" t="s">
        <v>3227</v>
      </c>
    </row>
    <row r="902" spans="1:7" ht="15">
      <c r="A902" s="7" t="s">
        <v>3228</v>
      </c>
      <c r="B902" s="4" t="s">
        <v>3054</v>
      </c>
      <c r="C902" s="6" t="s">
        <v>935</v>
      </c>
      <c r="D902" s="7" t="s">
        <v>3229</v>
      </c>
      <c r="E902" s="7" t="s">
        <v>3208</v>
      </c>
      <c r="F902" s="7" t="s">
        <v>3209</v>
      </c>
      <c r="G902" s="7" t="s">
        <v>3230</v>
      </c>
    </row>
    <row r="903" spans="1:7" ht="15">
      <c r="A903" s="7" t="s">
        <v>3231</v>
      </c>
      <c r="B903" s="4" t="s">
        <v>3054</v>
      </c>
      <c r="C903" s="6" t="s">
        <v>935</v>
      </c>
      <c r="D903" s="7" t="s">
        <v>3232</v>
      </c>
      <c r="E903" s="7" t="s">
        <v>3200</v>
      </c>
      <c r="F903" s="7" t="s">
        <v>3054</v>
      </c>
      <c r="G903" s="7" t="s">
        <v>3233</v>
      </c>
    </row>
    <row r="904" spans="1:7" ht="15">
      <c r="A904" s="7" t="s">
        <v>3234</v>
      </c>
      <c r="B904" s="4" t="s">
        <v>3054</v>
      </c>
      <c r="C904" s="6" t="s">
        <v>935</v>
      </c>
      <c r="D904" s="7" t="s">
        <v>3235</v>
      </c>
      <c r="E904" s="7" t="s">
        <v>3236</v>
      </c>
      <c r="F904" s="7" t="s">
        <v>3237</v>
      </c>
      <c r="G904" s="7" t="s">
        <v>3238</v>
      </c>
    </row>
    <row r="905" spans="1:7" ht="15">
      <c r="A905" s="7" t="s">
        <v>3239</v>
      </c>
      <c r="B905" s="4" t="s">
        <v>3054</v>
      </c>
      <c r="C905" s="6" t="s">
        <v>935</v>
      </c>
      <c r="D905" s="7" t="s">
        <v>3240</v>
      </c>
      <c r="E905" s="7" t="s">
        <v>3241</v>
      </c>
      <c r="F905" s="7" t="s">
        <v>3054</v>
      </c>
      <c r="G905" s="7" t="s">
        <v>3242</v>
      </c>
    </row>
    <row r="906" spans="1:7" ht="15">
      <c r="A906" s="7" t="s">
        <v>3243</v>
      </c>
      <c r="B906" s="4" t="s">
        <v>3054</v>
      </c>
      <c r="C906" s="6" t="s">
        <v>935</v>
      </c>
      <c r="D906" s="7" t="s">
        <v>3244</v>
      </c>
      <c r="E906" s="7" t="s">
        <v>3245</v>
      </c>
      <c r="F906" s="7" t="s">
        <v>3054</v>
      </c>
      <c r="G906" s="7" t="s">
        <v>3246</v>
      </c>
    </row>
    <row r="907" spans="1:7" ht="15">
      <c r="A907" s="7" t="s">
        <v>3247</v>
      </c>
      <c r="B907" s="4" t="s">
        <v>3054</v>
      </c>
      <c r="C907" s="6" t="s">
        <v>935</v>
      </c>
      <c r="D907" s="7" t="s">
        <v>3248</v>
      </c>
      <c r="E907" s="7" t="s">
        <v>3204</v>
      </c>
      <c r="F907" s="7" t="s">
        <v>3054</v>
      </c>
      <c r="G907" s="7" t="s">
        <v>3249</v>
      </c>
    </row>
    <row r="908" spans="1:7" ht="15">
      <c r="A908" s="7" t="s">
        <v>3250</v>
      </c>
      <c r="B908" s="4" t="s">
        <v>3054</v>
      </c>
      <c r="C908" s="6" t="s">
        <v>935</v>
      </c>
      <c r="D908" s="7" t="s">
        <v>3251</v>
      </c>
      <c r="E908" s="7" t="s">
        <v>3252</v>
      </c>
      <c r="F908" s="7" t="s">
        <v>3253</v>
      </c>
      <c r="G908" s="7" t="s">
        <v>3254</v>
      </c>
    </row>
    <row r="909" spans="1:7" ht="15">
      <c r="A909" s="7" t="s">
        <v>3255</v>
      </c>
      <c r="B909" s="4" t="s">
        <v>3054</v>
      </c>
      <c r="C909" s="6" t="s">
        <v>935</v>
      </c>
      <c r="D909" s="7" t="s">
        <v>3256</v>
      </c>
      <c r="E909" s="7" t="s">
        <v>3257</v>
      </c>
      <c r="F909" s="7" t="s">
        <v>3258</v>
      </c>
      <c r="G909" s="7" t="s">
        <v>90</v>
      </c>
    </row>
    <row r="910" spans="1:7" ht="15">
      <c r="A910" s="7" t="s">
        <v>3259</v>
      </c>
      <c r="B910" s="4" t="s">
        <v>3054</v>
      </c>
      <c r="C910" s="6" t="s">
        <v>935</v>
      </c>
      <c r="D910" s="7" t="s">
        <v>3260</v>
      </c>
      <c r="E910" s="7" t="s">
        <v>3261</v>
      </c>
      <c r="F910" s="7" t="s">
        <v>3262</v>
      </c>
      <c r="G910" s="7" t="s">
        <v>90</v>
      </c>
    </row>
    <row r="911" spans="1:7" ht="15">
      <c r="A911" s="7" t="s">
        <v>3263</v>
      </c>
      <c r="B911" s="4" t="s">
        <v>3054</v>
      </c>
      <c r="C911" s="6" t="s">
        <v>935</v>
      </c>
      <c r="D911" s="7" t="s">
        <v>3264</v>
      </c>
      <c r="E911" s="7" t="s">
        <v>51</v>
      </c>
      <c r="F911" s="7" t="s">
        <v>51</v>
      </c>
      <c r="G911" s="7" t="s">
        <v>51</v>
      </c>
    </row>
    <row r="912" spans="1:7" ht="15">
      <c r="A912" s="7" t="s">
        <v>3265</v>
      </c>
      <c r="B912" s="4" t="s">
        <v>3054</v>
      </c>
      <c r="C912" s="6" t="s">
        <v>935</v>
      </c>
      <c r="D912" s="7" t="s">
        <v>3266</v>
      </c>
      <c r="E912" s="7" t="s">
        <v>51</v>
      </c>
      <c r="F912" s="7" t="s">
        <v>51</v>
      </c>
      <c r="G912" s="7" t="s">
        <v>51</v>
      </c>
    </row>
    <row r="913" spans="1:7" ht="15">
      <c r="A913" s="7" t="s">
        <v>3267</v>
      </c>
      <c r="B913" s="4" t="s">
        <v>3138</v>
      </c>
      <c r="C913" s="6" t="s">
        <v>935</v>
      </c>
      <c r="D913" s="7" t="s">
        <v>3268</v>
      </c>
      <c r="E913" s="7" t="s">
        <v>51</v>
      </c>
      <c r="F913" s="7" t="s">
        <v>51</v>
      </c>
      <c r="G913" s="7" t="s">
        <v>51</v>
      </c>
    </row>
    <row r="914" spans="1:7" ht="15">
      <c r="A914" s="7" t="s">
        <v>3269</v>
      </c>
      <c r="B914" s="4" t="s">
        <v>3138</v>
      </c>
      <c r="C914" s="6" t="s">
        <v>935</v>
      </c>
      <c r="D914" s="7" t="s">
        <v>3270</v>
      </c>
      <c r="E914" s="7" t="s">
        <v>3271</v>
      </c>
      <c r="F914" s="7" t="s">
        <v>3272</v>
      </c>
      <c r="G914" s="7" t="s">
        <v>3273</v>
      </c>
    </row>
    <row r="915" spans="1:7" ht="15">
      <c r="A915" s="7" t="s">
        <v>3274</v>
      </c>
      <c r="B915" s="4" t="s">
        <v>934</v>
      </c>
      <c r="C915" s="6" t="s">
        <v>935</v>
      </c>
      <c r="D915" s="7" t="s">
        <v>3275</v>
      </c>
      <c r="E915" s="7" t="s">
        <v>3276</v>
      </c>
      <c r="F915" s="7" t="s">
        <v>934</v>
      </c>
      <c r="G915" s="7" t="s">
        <v>3277</v>
      </c>
    </row>
    <row r="916" spans="1:7" ht="15">
      <c r="A916" s="7" t="s">
        <v>3278</v>
      </c>
      <c r="B916" s="4" t="s">
        <v>934</v>
      </c>
      <c r="C916" s="6" t="s">
        <v>935</v>
      </c>
      <c r="D916" s="7" t="s">
        <v>3279</v>
      </c>
      <c r="E916" s="7" t="s">
        <v>3276</v>
      </c>
      <c r="F916" s="7" t="s">
        <v>934</v>
      </c>
      <c r="G916" s="7" t="s">
        <v>3280</v>
      </c>
    </row>
    <row r="917" spans="1:7" ht="15">
      <c r="A917" s="7" t="s">
        <v>3281</v>
      </c>
      <c r="B917" s="4" t="s">
        <v>934</v>
      </c>
      <c r="C917" s="6" t="s">
        <v>935</v>
      </c>
      <c r="D917" s="7" t="s">
        <v>3282</v>
      </c>
      <c r="E917" s="7" t="s">
        <v>3276</v>
      </c>
      <c r="F917" s="7" t="s">
        <v>934</v>
      </c>
      <c r="G917" s="7" t="s">
        <v>3283</v>
      </c>
    </row>
    <row r="918" spans="1:7" ht="15">
      <c r="A918" s="7" t="s">
        <v>3284</v>
      </c>
      <c r="B918" s="4" t="s">
        <v>934</v>
      </c>
      <c r="C918" s="6" t="s">
        <v>935</v>
      </c>
      <c r="D918" s="7" t="s">
        <v>3285</v>
      </c>
      <c r="E918" s="7" t="s">
        <v>3276</v>
      </c>
      <c r="F918" s="7" t="s">
        <v>934</v>
      </c>
      <c r="G918" s="7" t="s">
        <v>3286</v>
      </c>
    </row>
    <row r="919" spans="1:7" ht="15">
      <c r="A919" s="7" t="s">
        <v>3287</v>
      </c>
      <c r="B919" s="4" t="s">
        <v>934</v>
      </c>
      <c r="C919" s="6" t="s">
        <v>935</v>
      </c>
      <c r="D919" s="7" t="s">
        <v>3288</v>
      </c>
      <c r="E919" s="7" t="s">
        <v>3289</v>
      </c>
      <c r="F919" s="7" t="s">
        <v>3290</v>
      </c>
      <c r="G919" s="7" t="s">
        <v>3291</v>
      </c>
    </row>
    <row r="920" spans="1:7" ht="15">
      <c r="A920" s="7" t="s">
        <v>3292</v>
      </c>
      <c r="B920" s="4" t="s">
        <v>934</v>
      </c>
      <c r="C920" s="6" t="s">
        <v>935</v>
      </c>
      <c r="D920" s="7" t="s">
        <v>3293</v>
      </c>
      <c r="E920" s="7" t="s">
        <v>3289</v>
      </c>
      <c r="F920" s="7" t="s">
        <v>3290</v>
      </c>
      <c r="G920" s="7" t="s">
        <v>3294</v>
      </c>
    </row>
    <row r="921" spans="1:7" ht="15">
      <c r="A921" s="7" t="s">
        <v>3295</v>
      </c>
      <c r="B921" s="4" t="s">
        <v>934</v>
      </c>
      <c r="C921" s="6" t="s">
        <v>935</v>
      </c>
      <c r="D921" s="7" t="s">
        <v>3296</v>
      </c>
      <c r="E921" s="7" t="s">
        <v>3297</v>
      </c>
      <c r="F921" s="7" t="s">
        <v>3298</v>
      </c>
      <c r="G921" s="7" t="s">
        <v>3299</v>
      </c>
    </row>
    <row r="922" spans="1:7" ht="15">
      <c r="A922" s="7" t="s">
        <v>3300</v>
      </c>
      <c r="B922" s="4" t="s">
        <v>934</v>
      </c>
      <c r="C922" s="6" t="s">
        <v>935</v>
      </c>
      <c r="D922" s="7" t="s">
        <v>3301</v>
      </c>
      <c r="E922" s="7" t="s">
        <v>3297</v>
      </c>
      <c r="F922" s="7" t="s">
        <v>3298</v>
      </c>
      <c r="G922" s="7" t="s">
        <v>3302</v>
      </c>
    </row>
    <row r="923" spans="1:7" ht="15">
      <c r="A923" s="7" t="s">
        <v>3303</v>
      </c>
      <c r="B923" s="4" t="s">
        <v>934</v>
      </c>
      <c r="C923" s="6" t="s">
        <v>935</v>
      </c>
      <c r="D923" s="7" t="s">
        <v>3304</v>
      </c>
      <c r="E923" s="7" t="s">
        <v>3289</v>
      </c>
      <c r="F923" s="7" t="s">
        <v>3290</v>
      </c>
      <c r="G923" s="7" t="s">
        <v>3305</v>
      </c>
    </row>
    <row r="924" spans="1:7" ht="15">
      <c r="A924" s="7" t="s">
        <v>3306</v>
      </c>
      <c r="B924" s="4" t="s">
        <v>934</v>
      </c>
      <c r="C924" s="6" t="s">
        <v>935</v>
      </c>
      <c r="D924" s="7" t="s">
        <v>3307</v>
      </c>
      <c r="E924" s="7" t="s">
        <v>3308</v>
      </c>
      <c r="F924" s="7" t="s">
        <v>3309</v>
      </c>
      <c r="G924" s="7" t="s">
        <v>3310</v>
      </c>
    </row>
    <row r="925" spans="1:7" ht="15">
      <c r="A925" s="7" t="s">
        <v>3311</v>
      </c>
      <c r="B925" s="4" t="s">
        <v>934</v>
      </c>
      <c r="C925" s="6" t="s">
        <v>935</v>
      </c>
      <c r="D925" s="7" t="s">
        <v>3312</v>
      </c>
      <c r="E925" s="7" t="s">
        <v>3313</v>
      </c>
      <c r="F925" s="7" t="s">
        <v>3314</v>
      </c>
      <c r="G925" s="7" t="s">
        <v>3315</v>
      </c>
    </row>
    <row r="926" spans="1:7" ht="15">
      <c r="A926" s="7" t="s">
        <v>3316</v>
      </c>
      <c r="B926" s="4" t="s">
        <v>934</v>
      </c>
      <c r="C926" s="6" t="s">
        <v>935</v>
      </c>
      <c r="D926" s="7" t="s">
        <v>3317</v>
      </c>
      <c r="E926" s="7" t="s">
        <v>3276</v>
      </c>
      <c r="F926" s="7" t="s">
        <v>934</v>
      </c>
      <c r="G926" s="7" t="s">
        <v>3318</v>
      </c>
    </row>
    <row r="927" spans="1:7" ht="15">
      <c r="A927" s="7" t="s">
        <v>3319</v>
      </c>
      <c r="B927" s="4" t="s">
        <v>934</v>
      </c>
      <c r="C927" s="6" t="s">
        <v>935</v>
      </c>
      <c r="D927" s="7" t="s">
        <v>3320</v>
      </c>
      <c r="E927" s="7" t="s">
        <v>51</v>
      </c>
      <c r="F927" s="7" t="s">
        <v>51</v>
      </c>
      <c r="G927" s="7" t="s">
        <v>51</v>
      </c>
    </row>
    <row r="928" spans="1:7" ht="15">
      <c r="A928" s="7" t="s">
        <v>3321</v>
      </c>
      <c r="B928" s="4" t="s">
        <v>934</v>
      </c>
      <c r="C928" s="6" t="s">
        <v>935</v>
      </c>
      <c r="D928" s="7" t="s">
        <v>3322</v>
      </c>
      <c r="E928" s="7" t="s">
        <v>3323</v>
      </c>
      <c r="F928" s="7" t="s">
        <v>3324</v>
      </c>
      <c r="G928" s="7" t="s">
        <v>3325</v>
      </c>
    </row>
    <row r="929" spans="1:7" ht="15">
      <c r="A929" s="7" t="s">
        <v>3326</v>
      </c>
      <c r="B929" s="4" t="s">
        <v>934</v>
      </c>
      <c r="C929" s="6" t="s">
        <v>935</v>
      </c>
      <c r="D929" s="7" t="s">
        <v>3327</v>
      </c>
      <c r="E929" s="7" t="s">
        <v>3323</v>
      </c>
      <c r="F929" s="7" t="s">
        <v>3324</v>
      </c>
      <c r="G929" s="7" t="s">
        <v>3328</v>
      </c>
    </row>
    <row r="930" spans="1:7" ht="15">
      <c r="A930" s="7" t="s">
        <v>3329</v>
      </c>
      <c r="B930" s="4" t="s">
        <v>934</v>
      </c>
      <c r="C930" s="6" t="s">
        <v>935</v>
      </c>
      <c r="D930" s="7" t="s">
        <v>3330</v>
      </c>
      <c r="E930" s="7" t="s">
        <v>3276</v>
      </c>
      <c r="F930" s="7" t="s">
        <v>934</v>
      </c>
      <c r="G930" s="7" t="s">
        <v>3277</v>
      </c>
    </row>
    <row r="931" spans="1:7" ht="15">
      <c r="A931" s="7" t="s">
        <v>3331</v>
      </c>
      <c r="B931" s="4" t="s">
        <v>934</v>
      </c>
      <c r="C931" s="6" t="s">
        <v>935</v>
      </c>
      <c r="D931" s="7" t="s">
        <v>3332</v>
      </c>
      <c r="E931" s="7" t="s">
        <v>3276</v>
      </c>
      <c r="F931" s="7" t="s">
        <v>934</v>
      </c>
      <c r="G931" s="7" t="s">
        <v>3277</v>
      </c>
    </row>
    <row r="932" spans="1:7" ht="15">
      <c r="A932" s="7" t="s">
        <v>3333</v>
      </c>
      <c r="B932" s="4" t="s">
        <v>934</v>
      </c>
      <c r="C932" s="6" t="s">
        <v>935</v>
      </c>
      <c r="D932" s="7" t="s">
        <v>3334</v>
      </c>
      <c r="E932" s="7" t="s">
        <v>3276</v>
      </c>
      <c r="F932" s="7" t="s">
        <v>934</v>
      </c>
      <c r="G932" s="7" t="s">
        <v>3335</v>
      </c>
    </row>
    <row r="933" spans="1:7" ht="15">
      <c r="A933" s="7" t="s">
        <v>3336</v>
      </c>
      <c r="B933" s="4" t="s">
        <v>934</v>
      </c>
      <c r="C933" s="6" t="s">
        <v>935</v>
      </c>
      <c r="D933" s="7" t="s">
        <v>3337</v>
      </c>
      <c r="E933" s="7" t="s">
        <v>3289</v>
      </c>
      <c r="F933" s="7" t="s">
        <v>3290</v>
      </c>
      <c r="G933" s="7" t="s">
        <v>1308</v>
      </c>
    </row>
    <row r="934" spans="1:7" ht="15">
      <c r="A934" s="7" t="s">
        <v>3338</v>
      </c>
      <c r="B934" s="4" t="s">
        <v>934</v>
      </c>
      <c r="C934" s="6" t="s">
        <v>935</v>
      </c>
      <c r="D934" s="7" t="s">
        <v>3339</v>
      </c>
      <c r="E934" s="7" t="s">
        <v>3289</v>
      </c>
      <c r="F934" s="7" t="s">
        <v>3290</v>
      </c>
      <c r="G934" s="7" t="s">
        <v>3340</v>
      </c>
    </row>
    <row r="935" spans="1:7" ht="15">
      <c r="A935" s="7" t="s">
        <v>3341</v>
      </c>
      <c r="B935" s="4" t="s">
        <v>934</v>
      </c>
      <c r="C935" s="6" t="s">
        <v>935</v>
      </c>
      <c r="D935" s="7" t="s">
        <v>3342</v>
      </c>
      <c r="E935" s="7" t="s">
        <v>3289</v>
      </c>
      <c r="F935" s="7" t="s">
        <v>3290</v>
      </c>
      <c r="G935" s="7" t="s">
        <v>3343</v>
      </c>
    </row>
    <row r="936" spans="1:7" ht="15">
      <c r="A936" s="7" t="s">
        <v>3344</v>
      </c>
      <c r="B936" s="4" t="s">
        <v>934</v>
      </c>
      <c r="C936" s="6" t="s">
        <v>935</v>
      </c>
      <c r="D936" s="7" t="s">
        <v>3345</v>
      </c>
      <c r="E936" s="7" t="s">
        <v>51</v>
      </c>
      <c r="F936" s="7" t="s">
        <v>51</v>
      </c>
      <c r="G936" s="7" t="s">
        <v>51</v>
      </c>
    </row>
    <row r="937" spans="1:7" ht="15">
      <c r="A937" s="7" t="s">
        <v>3346</v>
      </c>
      <c r="B937" s="4" t="s">
        <v>934</v>
      </c>
      <c r="C937" s="6" t="s">
        <v>935</v>
      </c>
      <c r="D937" s="7" t="s">
        <v>3347</v>
      </c>
      <c r="E937" s="7" t="s">
        <v>51</v>
      </c>
      <c r="F937" s="7" t="s">
        <v>51</v>
      </c>
      <c r="G937" s="7" t="s">
        <v>51</v>
      </c>
    </row>
    <row r="938" spans="1:7" ht="15">
      <c r="A938" s="7" t="s">
        <v>3348</v>
      </c>
      <c r="B938" s="4" t="s">
        <v>934</v>
      </c>
      <c r="C938" s="6" t="s">
        <v>935</v>
      </c>
      <c r="D938" s="7" t="s">
        <v>3349</v>
      </c>
      <c r="E938" s="7" t="s">
        <v>51</v>
      </c>
      <c r="F938" s="7" t="s">
        <v>51</v>
      </c>
      <c r="G938" s="7" t="s">
        <v>51</v>
      </c>
    </row>
    <row r="939" spans="1:7" ht="15">
      <c r="A939" s="7" t="s">
        <v>3350</v>
      </c>
      <c r="B939" s="4" t="s">
        <v>934</v>
      </c>
      <c r="C939" s="6" t="s">
        <v>935</v>
      </c>
      <c r="D939" s="7" t="s">
        <v>3351</v>
      </c>
      <c r="E939" s="7" t="s">
        <v>3352</v>
      </c>
      <c r="F939" s="7" t="s">
        <v>3353</v>
      </c>
      <c r="G939" s="7" t="s">
        <v>3354</v>
      </c>
    </row>
    <row r="940" spans="1:7" ht="15">
      <c r="A940" s="7" t="s">
        <v>3355</v>
      </c>
      <c r="B940" s="4" t="s">
        <v>934</v>
      </c>
      <c r="C940" s="6" t="s">
        <v>935</v>
      </c>
      <c r="D940" s="7" t="s">
        <v>3356</v>
      </c>
      <c r="E940" s="7" t="s">
        <v>3357</v>
      </c>
      <c r="F940" s="7" t="s">
        <v>3358</v>
      </c>
      <c r="G940" s="7" t="s">
        <v>3359</v>
      </c>
    </row>
    <row r="941" spans="1:7" ht="15">
      <c r="A941" s="7" t="s">
        <v>3360</v>
      </c>
      <c r="B941" s="4" t="s">
        <v>934</v>
      </c>
      <c r="C941" s="6" t="s">
        <v>935</v>
      </c>
      <c r="D941" s="7" t="s">
        <v>3361</v>
      </c>
      <c r="E941" s="7" t="s">
        <v>51</v>
      </c>
      <c r="F941" s="7" t="s">
        <v>51</v>
      </c>
      <c r="G941" s="7" t="s">
        <v>51</v>
      </c>
    </row>
    <row r="942" spans="1:7" ht="15">
      <c r="A942" s="7" t="s">
        <v>3362</v>
      </c>
      <c r="B942" s="4" t="s">
        <v>934</v>
      </c>
      <c r="C942" s="6" t="s">
        <v>935</v>
      </c>
      <c r="D942" s="7" t="s">
        <v>3363</v>
      </c>
      <c r="E942" s="7" t="s">
        <v>51</v>
      </c>
      <c r="F942" s="7" t="s">
        <v>51</v>
      </c>
      <c r="G942" s="7" t="s">
        <v>51</v>
      </c>
    </row>
    <row r="943" spans="1:7" ht="15">
      <c r="A943" s="7" t="s">
        <v>3364</v>
      </c>
      <c r="B943" s="4" t="s">
        <v>934</v>
      </c>
      <c r="C943" s="6" t="s">
        <v>935</v>
      </c>
      <c r="D943" s="7" t="s">
        <v>3365</v>
      </c>
      <c r="E943" s="7" t="s">
        <v>51</v>
      </c>
      <c r="F943" s="7" t="s">
        <v>51</v>
      </c>
      <c r="G943" s="7" t="s">
        <v>51</v>
      </c>
    </row>
    <row r="944" spans="1:7" ht="15">
      <c r="A944" s="7" t="s">
        <v>3366</v>
      </c>
      <c r="B944" s="4" t="s">
        <v>934</v>
      </c>
      <c r="C944" s="6" t="s">
        <v>935</v>
      </c>
      <c r="D944" s="7" t="s">
        <v>3367</v>
      </c>
      <c r="E944" s="7" t="s">
        <v>3368</v>
      </c>
      <c r="F944" s="7" t="s">
        <v>3369</v>
      </c>
      <c r="G944" s="7" t="s">
        <v>3370</v>
      </c>
    </row>
    <row r="945" spans="1:7" ht="15">
      <c r="A945" s="7" t="s">
        <v>3371</v>
      </c>
      <c r="B945" s="4" t="s">
        <v>934</v>
      </c>
      <c r="C945" s="6" t="s">
        <v>935</v>
      </c>
      <c r="D945" s="7" t="s">
        <v>3372</v>
      </c>
      <c r="E945" s="7" t="s">
        <v>3368</v>
      </c>
      <c r="F945" s="7" t="s">
        <v>3369</v>
      </c>
      <c r="G945" s="7" t="s">
        <v>3373</v>
      </c>
    </row>
    <row r="946" spans="1:7" ht="15">
      <c r="A946" s="7" t="s">
        <v>3374</v>
      </c>
      <c r="B946" s="4" t="s">
        <v>934</v>
      </c>
      <c r="C946" s="6" t="s">
        <v>935</v>
      </c>
      <c r="D946" s="7" t="s">
        <v>3375</v>
      </c>
      <c r="E946" s="7" t="s">
        <v>3376</v>
      </c>
      <c r="F946" s="7" t="s">
        <v>3377</v>
      </c>
      <c r="G946" s="7" t="s">
        <v>3378</v>
      </c>
    </row>
    <row r="947" spans="1:7" ht="15">
      <c r="A947" s="7" t="s">
        <v>3379</v>
      </c>
      <c r="B947" s="4" t="s">
        <v>934</v>
      </c>
      <c r="C947" s="6" t="s">
        <v>935</v>
      </c>
      <c r="D947" s="7" t="s">
        <v>3380</v>
      </c>
      <c r="E947" s="7" t="s">
        <v>3368</v>
      </c>
      <c r="F947" s="7" t="s">
        <v>3369</v>
      </c>
      <c r="G947" s="7" t="s">
        <v>3381</v>
      </c>
    </row>
    <row r="948" spans="1:7" ht="15">
      <c r="A948" s="7" t="s">
        <v>3382</v>
      </c>
      <c r="B948" s="4" t="s">
        <v>934</v>
      </c>
      <c r="C948" s="6" t="s">
        <v>935</v>
      </c>
      <c r="D948" s="7" t="s">
        <v>3383</v>
      </c>
      <c r="E948" s="7" t="s">
        <v>3368</v>
      </c>
      <c r="F948" s="7" t="s">
        <v>3369</v>
      </c>
      <c r="G948" s="7" t="s">
        <v>3384</v>
      </c>
    </row>
    <row r="949" spans="1:7" ht="15">
      <c r="A949" s="7" t="s">
        <v>3385</v>
      </c>
      <c r="B949" s="4" t="s">
        <v>934</v>
      </c>
      <c r="C949" s="6" t="s">
        <v>935</v>
      </c>
      <c r="D949" s="7" t="s">
        <v>3386</v>
      </c>
      <c r="E949" s="7" t="s">
        <v>3387</v>
      </c>
      <c r="F949" s="7" t="s">
        <v>3388</v>
      </c>
      <c r="G949" s="7" t="s">
        <v>3389</v>
      </c>
    </row>
    <row r="950" spans="1:7" ht="15">
      <c r="A950" s="7" t="s">
        <v>3390</v>
      </c>
      <c r="B950" s="4" t="s">
        <v>934</v>
      </c>
      <c r="C950" s="6" t="s">
        <v>935</v>
      </c>
      <c r="D950" s="7" t="s">
        <v>3391</v>
      </c>
      <c r="E950" s="7" t="s">
        <v>3387</v>
      </c>
      <c r="F950" s="7" t="s">
        <v>3388</v>
      </c>
      <c r="G950" s="7" t="s">
        <v>3392</v>
      </c>
    </row>
    <row r="951" spans="1:7" ht="15">
      <c r="A951" s="7" t="s">
        <v>3393</v>
      </c>
      <c r="B951" s="4" t="s">
        <v>934</v>
      </c>
      <c r="C951" s="6" t="s">
        <v>935</v>
      </c>
      <c r="D951" s="7" t="s">
        <v>3394</v>
      </c>
      <c r="E951" s="7" t="s">
        <v>3387</v>
      </c>
      <c r="F951" s="7" t="s">
        <v>3388</v>
      </c>
      <c r="G951" s="7" t="s">
        <v>3395</v>
      </c>
    </row>
    <row r="952" spans="1:7" ht="15">
      <c r="A952" s="7" t="s">
        <v>3396</v>
      </c>
      <c r="B952" s="4" t="s">
        <v>934</v>
      </c>
      <c r="C952" s="6" t="s">
        <v>935</v>
      </c>
      <c r="D952" s="7" t="s">
        <v>3397</v>
      </c>
      <c r="E952" s="7" t="s">
        <v>3387</v>
      </c>
      <c r="F952" s="7" t="s">
        <v>3388</v>
      </c>
      <c r="G952" s="7" t="s">
        <v>3398</v>
      </c>
    </row>
    <row r="953" spans="1:7" ht="15">
      <c r="A953" s="7" t="s">
        <v>3399</v>
      </c>
      <c r="B953" s="4" t="s">
        <v>934</v>
      </c>
      <c r="C953" s="6" t="s">
        <v>935</v>
      </c>
      <c r="D953" s="7" t="s">
        <v>3400</v>
      </c>
      <c r="E953" s="7" t="s">
        <v>3387</v>
      </c>
      <c r="F953" s="7" t="s">
        <v>3388</v>
      </c>
      <c r="G953" s="7" t="s">
        <v>3401</v>
      </c>
    </row>
    <row r="954" spans="1:7" ht="15">
      <c r="A954" s="7" t="s">
        <v>3402</v>
      </c>
      <c r="B954" s="4" t="s">
        <v>934</v>
      </c>
      <c r="C954" s="6" t="s">
        <v>935</v>
      </c>
      <c r="D954" s="7" t="s">
        <v>3403</v>
      </c>
      <c r="E954" s="7" t="s">
        <v>3404</v>
      </c>
      <c r="F954" s="7" t="s">
        <v>3405</v>
      </c>
      <c r="G954" s="7" t="s">
        <v>3406</v>
      </c>
    </row>
    <row r="955" spans="1:7" ht="15">
      <c r="A955" s="7" t="s">
        <v>3407</v>
      </c>
      <c r="B955" s="4" t="s">
        <v>934</v>
      </c>
      <c r="C955" s="6" t="s">
        <v>935</v>
      </c>
      <c r="D955" s="7" t="s">
        <v>3408</v>
      </c>
      <c r="E955" s="7" t="s">
        <v>51</v>
      </c>
      <c r="F955" s="7" t="s">
        <v>51</v>
      </c>
      <c r="G955" s="7" t="s">
        <v>51</v>
      </c>
    </row>
    <row r="956" spans="1:7" ht="15">
      <c r="A956" s="7" t="s">
        <v>3409</v>
      </c>
      <c r="B956" s="4" t="s">
        <v>934</v>
      </c>
      <c r="C956" s="6" t="s">
        <v>935</v>
      </c>
      <c r="D956" s="7" t="s">
        <v>3410</v>
      </c>
      <c r="E956" s="7" t="s">
        <v>3411</v>
      </c>
      <c r="F956" s="7" t="s">
        <v>3412</v>
      </c>
      <c r="G956" s="7" t="s">
        <v>3413</v>
      </c>
    </row>
    <row r="957" spans="1:7" ht="15">
      <c r="A957" s="7" t="s">
        <v>3414</v>
      </c>
      <c r="B957" s="4" t="s">
        <v>934</v>
      </c>
      <c r="C957" s="6" t="s">
        <v>935</v>
      </c>
      <c r="D957" s="7" t="s">
        <v>3415</v>
      </c>
      <c r="E957" s="7" t="s">
        <v>3416</v>
      </c>
      <c r="F957" s="7" t="s">
        <v>3412</v>
      </c>
      <c r="G957" s="7" t="s">
        <v>3417</v>
      </c>
    </row>
    <row r="958" spans="1:7" ht="15">
      <c r="A958" s="7" t="s">
        <v>3418</v>
      </c>
      <c r="B958" s="4" t="s">
        <v>934</v>
      </c>
      <c r="C958" s="6" t="s">
        <v>935</v>
      </c>
      <c r="D958" s="7" t="s">
        <v>3419</v>
      </c>
      <c r="E958" s="7" t="s">
        <v>3420</v>
      </c>
      <c r="F958" s="7" t="s">
        <v>3421</v>
      </c>
      <c r="G958" s="7" t="s">
        <v>3422</v>
      </c>
    </row>
    <row r="959" spans="1:7" ht="15">
      <c r="A959" s="7" t="s">
        <v>3423</v>
      </c>
      <c r="B959" s="4" t="s">
        <v>934</v>
      </c>
      <c r="C959" s="6" t="s">
        <v>935</v>
      </c>
      <c r="D959" s="7" t="s">
        <v>3424</v>
      </c>
      <c r="E959" s="7" t="s">
        <v>3425</v>
      </c>
      <c r="F959" s="7" t="s">
        <v>3412</v>
      </c>
      <c r="G959" s="7" t="s">
        <v>3426</v>
      </c>
    </row>
    <row r="960" spans="1:7" ht="15">
      <c r="A960" s="7" t="s">
        <v>3427</v>
      </c>
      <c r="B960" s="4" t="s">
        <v>934</v>
      </c>
      <c r="C960" s="6" t="s">
        <v>935</v>
      </c>
      <c r="D960" s="7" t="s">
        <v>3428</v>
      </c>
      <c r="E960" s="7" t="s">
        <v>3429</v>
      </c>
      <c r="F960" s="7" t="s">
        <v>3430</v>
      </c>
      <c r="G960" s="7" t="s">
        <v>3431</v>
      </c>
    </row>
    <row r="961" spans="1:7" ht="15">
      <c r="A961" s="7" t="s">
        <v>3432</v>
      </c>
      <c r="B961" s="4" t="s">
        <v>934</v>
      </c>
      <c r="C961" s="6" t="s">
        <v>935</v>
      </c>
      <c r="D961" s="7" t="s">
        <v>3433</v>
      </c>
      <c r="E961" s="7" t="s">
        <v>3429</v>
      </c>
      <c r="F961" s="7" t="s">
        <v>3430</v>
      </c>
      <c r="G961" s="7" t="s">
        <v>3434</v>
      </c>
    </row>
    <row r="962" spans="1:7" ht="15">
      <c r="A962" s="7" t="s">
        <v>3435</v>
      </c>
      <c r="B962" s="4" t="s">
        <v>934</v>
      </c>
      <c r="C962" s="6" t="s">
        <v>935</v>
      </c>
      <c r="D962" s="7" t="s">
        <v>3436</v>
      </c>
      <c r="E962" s="7" t="s">
        <v>3429</v>
      </c>
      <c r="F962" s="7" t="s">
        <v>3430</v>
      </c>
      <c r="G962" s="7" t="s">
        <v>3437</v>
      </c>
    </row>
    <row r="963" spans="1:7" ht="15">
      <c r="A963" s="7" t="s">
        <v>3438</v>
      </c>
      <c r="B963" s="4" t="s">
        <v>934</v>
      </c>
      <c r="C963" s="6" t="s">
        <v>935</v>
      </c>
      <c r="D963" s="7" t="s">
        <v>3439</v>
      </c>
      <c r="E963" s="7" t="s">
        <v>3425</v>
      </c>
      <c r="F963" s="7" t="s">
        <v>3412</v>
      </c>
      <c r="G963" s="7" t="s">
        <v>3440</v>
      </c>
    </row>
    <row r="964" spans="1:7" ht="15">
      <c r="A964" s="7" t="s">
        <v>3441</v>
      </c>
      <c r="B964" s="4" t="s">
        <v>934</v>
      </c>
      <c r="C964" s="6" t="s">
        <v>935</v>
      </c>
      <c r="D964" s="7" t="s">
        <v>3442</v>
      </c>
      <c r="E964" s="7" t="s">
        <v>3443</v>
      </c>
      <c r="F964" s="7" t="s">
        <v>3444</v>
      </c>
      <c r="G964" s="7" t="s">
        <v>3445</v>
      </c>
    </row>
    <row r="965" spans="1:7" ht="15">
      <c r="A965" s="7" t="s">
        <v>3446</v>
      </c>
      <c r="B965" s="4" t="s">
        <v>934</v>
      </c>
      <c r="C965" s="6" t="s">
        <v>935</v>
      </c>
      <c r="D965" s="7" t="s">
        <v>3447</v>
      </c>
      <c r="E965" s="7" t="s">
        <v>3443</v>
      </c>
      <c r="F965" s="7" t="s">
        <v>3444</v>
      </c>
      <c r="G965" s="7" t="s">
        <v>3448</v>
      </c>
    </row>
    <row r="966" spans="1:7" ht="15">
      <c r="A966" s="7" t="s">
        <v>3449</v>
      </c>
      <c r="B966" s="4" t="s">
        <v>934</v>
      </c>
      <c r="C966" s="6" t="s">
        <v>935</v>
      </c>
      <c r="D966" s="7" t="s">
        <v>3450</v>
      </c>
      <c r="E966" s="7" t="s">
        <v>3443</v>
      </c>
      <c r="F966" s="7" t="s">
        <v>3444</v>
      </c>
      <c r="G966" s="7" t="s">
        <v>3451</v>
      </c>
    </row>
    <row r="967" spans="1:7" ht="15">
      <c r="A967" s="7" t="s">
        <v>3452</v>
      </c>
      <c r="B967" s="4" t="s">
        <v>934</v>
      </c>
      <c r="C967" s="6" t="s">
        <v>935</v>
      </c>
      <c r="D967" s="7" t="s">
        <v>3453</v>
      </c>
      <c r="E967" s="7" t="s">
        <v>3443</v>
      </c>
      <c r="F967" s="7" t="s">
        <v>3444</v>
      </c>
      <c r="G967" s="7" t="s">
        <v>3454</v>
      </c>
    </row>
    <row r="968" spans="1:7" ht="15">
      <c r="A968" s="7" t="s">
        <v>3455</v>
      </c>
      <c r="B968" s="4" t="s">
        <v>934</v>
      </c>
      <c r="C968" s="6" t="s">
        <v>935</v>
      </c>
      <c r="D968" s="7" t="s">
        <v>3456</v>
      </c>
      <c r="E968" s="7" t="s">
        <v>3443</v>
      </c>
      <c r="F968" s="7" t="s">
        <v>3444</v>
      </c>
      <c r="G968" s="7" t="s">
        <v>3457</v>
      </c>
    </row>
    <row r="969" spans="1:7" ht="15">
      <c r="A969" s="7" t="s">
        <v>3458</v>
      </c>
      <c r="B969" s="4" t="s">
        <v>934</v>
      </c>
      <c r="C969" s="6" t="s">
        <v>935</v>
      </c>
      <c r="D969" s="7" t="s">
        <v>3459</v>
      </c>
      <c r="E969" s="7" t="s">
        <v>3460</v>
      </c>
      <c r="F969" s="7" t="s">
        <v>3461</v>
      </c>
      <c r="G969" s="7" t="s">
        <v>3462</v>
      </c>
    </row>
    <row r="970" spans="1:7" ht="15">
      <c r="A970" s="7" t="s">
        <v>3463</v>
      </c>
      <c r="B970" s="4" t="s">
        <v>934</v>
      </c>
      <c r="C970" s="6" t="s">
        <v>935</v>
      </c>
      <c r="D970" s="7" t="s">
        <v>3464</v>
      </c>
      <c r="E970" s="7" t="s">
        <v>3465</v>
      </c>
      <c r="F970" s="7" t="s">
        <v>3466</v>
      </c>
      <c r="G970" s="7" t="s">
        <v>3467</v>
      </c>
    </row>
    <row r="971" spans="1:7" ht="15">
      <c r="A971" s="7" t="s">
        <v>3468</v>
      </c>
      <c r="B971" s="4" t="s">
        <v>934</v>
      </c>
      <c r="C971" s="6" t="s">
        <v>935</v>
      </c>
      <c r="D971" s="7" t="s">
        <v>3469</v>
      </c>
      <c r="E971" s="7" t="s">
        <v>3416</v>
      </c>
      <c r="F971" s="7" t="s">
        <v>3412</v>
      </c>
      <c r="G971" s="7" t="s">
        <v>3470</v>
      </c>
    </row>
    <row r="972" spans="1:7" ht="15">
      <c r="A972" s="7" t="s">
        <v>3471</v>
      </c>
      <c r="B972" s="4" t="s">
        <v>934</v>
      </c>
      <c r="C972" s="6" t="s">
        <v>935</v>
      </c>
      <c r="D972" s="7" t="s">
        <v>3472</v>
      </c>
      <c r="E972" s="7" t="s">
        <v>3473</v>
      </c>
      <c r="F972" s="7" t="s">
        <v>3474</v>
      </c>
      <c r="G972" s="7" t="s">
        <v>3475</v>
      </c>
    </row>
    <row r="973" spans="1:7" ht="15">
      <c r="A973" s="7" t="s">
        <v>3476</v>
      </c>
      <c r="B973" s="4" t="s">
        <v>934</v>
      </c>
      <c r="C973" s="6" t="s">
        <v>935</v>
      </c>
      <c r="D973" s="7" t="s">
        <v>3477</v>
      </c>
      <c r="E973" s="7" t="s">
        <v>3473</v>
      </c>
      <c r="F973" s="7" t="s">
        <v>3474</v>
      </c>
      <c r="G973" s="7" t="s">
        <v>3478</v>
      </c>
    </row>
    <row r="974" spans="1:7" ht="15">
      <c r="A974" s="7" t="s">
        <v>3479</v>
      </c>
      <c r="B974" s="4" t="s">
        <v>934</v>
      </c>
      <c r="C974" s="6" t="s">
        <v>935</v>
      </c>
      <c r="D974" s="7" t="s">
        <v>3480</v>
      </c>
      <c r="E974" s="7" t="s">
        <v>3473</v>
      </c>
      <c r="F974" s="7" t="s">
        <v>3474</v>
      </c>
      <c r="G974" s="7" t="s">
        <v>3478</v>
      </c>
    </row>
    <row r="975" spans="1:7" ht="15">
      <c r="A975" s="7" t="s">
        <v>3481</v>
      </c>
      <c r="B975" s="4" t="s">
        <v>934</v>
      </c>
      <c r="C975" s="6" t="s">
        <v>935</v>
      </c>
      <c r="D975" s="7" t="s">
        <v>3482</v>
      </c>
      <c r="E975" s="7" t="s">
        <v>3443</v>
      </c>
      <c r="F975" s="7" t="s">
        <v>3444</v>
      </c>
      <c r="G975" s="7" t="s">
        <v>3483</v>
      </c>
    </row>
    <row r="976" spans="1:7" ht="15">
      <c r="A976" s="7" t="s">
        <v>3484</v>
      </c>
      <c r="B976" s="4" t="s">
        <v>934</v>
      </c>
      <c r="C976" s="6" t="s">
        <v>935</v>
      </c>
      <c r="D976" s="7" t="s">
        <v>3485</v>
      </c>
      <c r="E976" s="7" t="s">
        <v>3486</v>
      </c>
      <c r="F976" s="7" t="s">
        <v>3444</v>
      </c>
      <c r="G976" s="7" t="s">
        <v>3487</v>
      </c>
    </row>
    <row r="977" spans="1:7" ht="15">
      <c r="A977" s="7" t="s">
        <v>3488</v>
      </c>
      <c r="B977" s="4" t="s">
        <v>3138</v>
      </c>
      <c r="C977" s="6" t="s">
        <v>935</v>
      </c>
      <c r="D977" s="7" t="s">
        <v>3489</v>
      </c>
      <c r="E977" s="7" t="s">
        <v>3490</v>
      </c>
      <c r="F977" s="7" t="s">
        <v>3138</v>
      </c>
      <c r="G977" s="7" t="s">
        <v>3491</v>
      </c>
    </row>
    <row r="978" spans="1:7" ht="15">
      <c r="A978" s="7" t="s">
        <v>3492</v>
      </c>
      <c r="B978" s="4" t="s">
        <v>3138</v>
      </c>
      <c r="C978" s="6" t="s">
        <v>935</v>
      </c>
      <c r="D978" s="7" t="s">
        <v>3493</v>
      </c>
      <c r="E978" s="7" t="s">
        <v>3490</v>
      </c>
      <c r="F978" s="7" t="s">
        <v>3138</v>
      </c>
      <c r="G978" s="7" t="s">
        <v>3494</v>
      </c>
    </row>
    <row r="979" spans="1:7" ht="15">
      <c r="A979" s="7" t="s">
        <v>3495</v>
      </c>
      <c r="B979" s="4" t="s">
        <v>3138</v>
      </c>
      <c r="C979" s="6" t="s">
        <v>935</v>
      </c>
      <c r="D979" s="7" t="s">
        <v>3496</v>
      </c>
      <c r="E979" s="7" t="s">
        <v>3490</v>
      </c>
      <c r="F979" s="7" t="s">
        <v>3138</v>
      </c>
      <c r="G979" s="7" t="s">
        <v>3497</v>
      </c>
    </row>
    <row r="980" spans="1:7" ht="15">
      <c r="A980" s="7" t="s">
        <v>3498</v>
      </c>
      <c r="B980" s="4" t="s">
        <v>3138</v>
      </c>
      <c r="C980" s="6" t="s">
        <v>935</v>
      </c>
      <c r="D980" s="7" t="s">
        <v>3499</v>
      </c>
      <c r="E980" s="7" t="s">
        <v>3490</v>
      </c>
      <c r="F980" s="7" t="s">
        <v>3138</v>
      </c>
      <c r="G980" s="7" t="s">
        <v>3500</v>
      </c>
    </row>
    <row r="981" spans="1:7" ht="15">
      <c r="A981" s="7" t="s">
        <v>3501</v>
      </c>
      <c r="B981" s="4" t="s">
        <v>3138</v>
      </c>
      <c r="C981" s="6" t="s">
        <v>935</v>
      </c>
      <c r="D981" s="7" t="s">
        <v>3502</v>
      </c>
      <c r="E981" s="7" t="s">
        <v>3503</v>
      </c>
      <c r="F981" s="7" t="s">
        <v>3504</v>
      </c>
      <c r="G981" s="7" t="s">
        <v>3505</v>
      </c>
    </row>
    <row r="982" spans="1:7" ht="15">
      <c r="A982" s="7" t="s">
        <v>3506</v>
      </c>
      <c r="B982" s="4" t="s">
        <v>3138</v>
      </c>
      <c r="C982" s="6" t="s">
        <v>935</v>
      </c>
      <c r="D982" s="7" t="s">
        <v>3507</v>
      </c>
      <c r="E982" s="7" t="s">
        <v>3508</v>
      </c>
      <c r="F982" s="7" t="s">
        <v>3504</v>
      </c>
      <c r="G982" s="7" t="s">
        <v>3509</v>
      </c>
    </row>
    <row r="983" spans="1:7" ht="15">
      <c r="A983" s="7" t="s">
        <v>3510</v>
      </c>
      <c r="B983" s="4" t="s">
        <v>3138</v>
      </c>
      <c r="C983" s="6" t="s">
        <v>935</v>
      </c>
      <c r="D983" s="7" t="s">
        <v>3511</v>
      </c>
      <c r="E983" s="7" t="s">
        <v>3512</v>
      </c>
      <c r="F983" s="7" t="s">
        <v>3513</v>
      </c>
      <c r="G983" s="7" t="s">
        <v>3514</v>
      </c>
    </row>
    <row r="984" spans="1:7" ht="15">
      <c r="A984" s="7" t="s">
        <v>3515</v>
      </c>
      <c r="B984" s="4" t="s">
        <v>3138</v>
      </c>
      <c r="C984" s="6" t="s">
        <v>935</v>
      </c>
      <c r="D984" s="7" t="s">
        <v>3516</v>
      </c>
      <c r="E984" s="7" t="s">
        <v>3517</v>
      </c>
      <c r="F984" s="7" t="s">
        <v>3518</v>
      </c>
      <c r="G984" s="7" t="s">
        <v>3519</v>
      </c>
    </row>
    <row r="985" spans="1:7" ht="15">
      <c r="A985" s="7" t="s">
        <v>3520</v>
      </c>
      <c r="B985" s="4" t="s">
        <v>3138</v>
      </c>
      <c r="C985" s="6" t="s">
        <v>935</v>
      </c>
      <c r="D985" s="7" t="s">
        <v>3521</v>
      </c>
      <c r="E985" s="7" t="s">
        <v>3522</v>
      </c>
      <c r="F985" s="7" t="s">
        <v>3523</v>
      </c>
      <c r="G985" s="7" t="s">
        <v>3524</v>
      </c>
    </row>
    <row r="986" spans="1:7" ht="15">
      <c r="A986" s="7" t="s">
        <v>3525</v>
      </c>
      <c r="B986" s="4" t="s">
        <v>3138</v>
      </c>
      <c r="C986" s="6" t="s">
        <v>935</v>
      </c>
      <c r="D986" s="7" t="s">
        <v>3526</v>
      </c>
      <c r="E986" s="7" t="s">
        <v>3527</v>
      </c>
      <c r="F986" s="7" t="s">
        <v>3513</v>
      </c>
      <c r="G986" s="7" t="s">
        <v>3528</v>
      </c>
    </row>
    <row r="987" spans="1:7" ht="15">
      <c r="A987" s="7" t="s">
        <v>3529</v>
      </c>
      <c r="B987" s="4" t="s">
        <v>3138</v>
      </c>
      <c r="C987" s="6" t="s">
        <v>935</v>
      </c>
      <c r="D987" s="7" t="s">
        <v>3530</v>
      </c>
      <c r="E987" s="7" t="s">
        <v>3531</v>
      </c>
      <c r="F987" s="7" t="s">
        <v>3532</v>
      </c>
      <c r="G987" s="7" t="s">
        <v>3533</v>
      </c>
    </row>
    <row r="988" spans="1:7" ht="15">
      <c r="A988" s="7" t="s">
        <v>3534</v>
      </c>
      <c r="B988" s="4" t="s">
        <v>3138</v>
      </c>
      <c r="C988" s="6" t="s">
        <v>935</v>
      </c>
      <c r="D988" s="7" t="s">
        <v>3535</v>
      </c>
      <c r="E988" s="7" t="s">
        <v>3536</v>
      </c>
      <c r="F988" s="7" t="s">
        <v>3513</v>
      </c>
      <c r="G988" s="7" t="s">
        <v>3537</v>
      </c>
    </row>
    <row r="989" spans="1:7" ht="15">
      <c r="A989" s="7" t="s">
        <v>3538</v>
      </c>
      <c r="B989" s="4" t="s">
        <v>3138</v>
      </c>
      <c r="C989" s="6" t="s">
        <v>935</v>
      </c>
      <c r="D989" s="7" t="s">
        <v>3539</v>
      </c>
      <c r="E989" s="7" t="s">
        <v>3512</v>
      </c>
      <c r="F989" s="7" t="s">
        <v>3513</v>
      </c>
      <c r="G989" s="7" t="s">
        <v>3540</v>
      </c>
    </row>
    <row r="990" spans="1:7" ht="15">
      <c r="A990" s="7" t="s">
        <v>3541</v>
      </c>
      <c r="B990" s="4" t="s">
        <v>3138</v>
      </c>
      <c r="C990" s="6" t="s">
        <v>935</v>
      </c>
      <c r="D990" s="7" t="s">
        <v>3542</v>
      </c>
      <c r="E990" s="7" t="s">
        <v>3543</v>
      </c>
      <c r="F990" s="7" t="s">
        <v>3544</v>
      </c>
      <c r="G990" s="7" t="s">
        <v>3545</v>
      </c>
    </row>
    <row r="991" spans="1:7" ht="15">
      <c r="A991" s="7" t="s">
        <v>3546</v>
      </c>
      <c r="B991" s="4" t="s">
        <v>3138</v>
      </c>
      <c r="C991" s="6" t="s">
        <v>935</v>
      </c>
      <c r="D991" s="7" t="s">
        <v>3547</v>
      </c>
      <c r="E991" s="7" t="s">
        <v>3548</v>
      </c>
      <c r="F991" s="7" t="s">
        <v>3513</v>
      </c>
      <c r="G991" s="7" t="s">
        <v>90</v>
      </c>
    </row>
    <row r="992" spans="1:7" ht="15">
      <c r="A992" s="7" t="s">
        <v>3549</v>
      </c>
      <c r="B992" s="4" t="s">
        <v>3138</v>
      </c>
      <c r="C992" s="6" t="s">
        <v>935</v>
      </c>
      <c r="D992" s="7" t="s">
        <v>3550</v>
      </c>
      <c r="E992" s="7" t="s">
        <v>51</v>
      </c>
      <c r="F992" s="7" t="s">
        <v>51</v>
      </c>
      <c r="G992" s="7" t="s">
        <v>51</v>
      </c>
    </row>
    <row r="993" spans="1:7" ht="15">
      <c r="A993" s="7" t="s">
        <v>3551</v>
      </c>
      <c r="B993" s="4" t="s">
        <v>3138</v>
      </c>
      <c r="C993" s="6" t="s">
        <v>935</v>
      </c>
      <c r="D993" s="7" t="s">
        <v>3552</v>
      </c>
      <c r="E993" s="7" t="s">
        <v>3553</v>
      </c>
      <c r="F993" s="7" t="s">
        <v>3554</v>
      </c>
      <c r="G993" s="7" t="s">
        <v>3555</v>
      </c>
    </row>
    <row r="994" spans="1:7" ht="15">
      <c r="A994" s="7" t="s">
        <v>3556</v>
      </c>
      <c r="B994" s="4" t="s">
        <v>3138</v>
      </c>
      <c r="C994" s="6" t="s">
        <v>935</v>
      </c>
      <c r="D994" s="7" t="s">
        <v>3557</v>
      </c>
      <c r="E994" s="7" t="s">
        <v>51</v>
      </c>
      <c r="F994" s="7" t="s">
        <v>51</v>
      </c>
      <c r="G994" s="7" t="s">
        <v>51</v>
      </c>
    </row>
    <row r="995" spans="1:7" ht="15">
      <c r="A995" s="7" t="s">
        <v>3558</v>
      </c>
      <c r="B995" s="4" t="s">
        <v>3138</v>
      </c>
      <c r="C995" s="6" t="s">
        <v>935</v>
      </c>
      <c r="D995" s="7" t="s">
        <v>3559</v>
      </c>
      <c r="E995" s="7" t="s">
        <v>3560</v>
      </c>
      <c r="F995" s="7" t="s">
        <v>3561</v>
      </c>
      <c r="G995" s="7" t="s">
        <v>3562</v>
      </c>
    </row>
    <row r="996" spans="1:7" ht="15">
      <c r="A996" s="7" t="s">
        <v>3563</v>
      </c>
      <c r="B996" s="4" t="s">
        <v>3138</v>
      </c>
      <c r="C996" s="6" t="s">
        <v>935</v>
      </c>
      <c r="D996" s="7" t="s">
        <v>3564</v>
      </c>
      <c r="E996" s="7" t="s">
        <v>51</v>
      </c>
      <c r="F996" s="7" t="s">
        <v>51</v>
      </c>
      <c r="G996" s="7" t="s">
        <v>51</v>
      </c>
    </row>
    <row r="997" spans="1:7" ht="15">
      <c r="A997" s="7" t="s">
        <v>3565</v>
      </c>
      <c r="B997" s="4" t="s">
        <v>3138</v>
      </c>
      <c r="C997" s="6" t="s">
        <v>935</v>
      </c>
      <c r="D997" s="7" t="s">
        <v>3566</v>
      </c>
      <c r="E997" s="7" t="s">
        <v>51</v>
      </c>
      <c r="F997" s="7" t="s">
        <v>51</v>
      </c>
      <c r="G997" s="7" t="s">
        <v>51</v>
      </c>
    </row>
    <row r="998" spans="1:7" ht="15">
      <c r="A998" s="7" t="s">
        <v>3567</v>
      </c>
      <c r="B998" s="4" t="s">
        <v>3138</v>
      </c>
      <c r="C998" s="6" t="s">
        <v>935</v>
      </c>
      <c r="D998" s="7" t="s">
        <v>3568</v>
      </c>
      <c r="E998" s="7" t="s">
        <v>3560</v>
      </c>
      <c r="F998" s="7" t="s">
        <v>3561</v>
      </c>
      <c r="G998" s="7" t="s">
        <v>3569</v>
      </c>
    </row>
    <row r="999" spans="1:7" ht="15">
      <c r="A999" s="7" t="s">
        <v>3570</v>
      </c>
      <c r="B999" s="4" t="s">
        <v>3138</v>
      </c>
      <c r="C999" s="6" t="s">
        <v>935</v>
      </c>
      <c r="D999" s="7" t="s">
        <v>3571</v>
      </c>
      <c r="E999" s="7" t="s">
        <v>3572</v>
      </c>
      <c r="F999" s="7" t="s">
        <v>3573</v>
      </c>
      <c r="G999" s="7" t="s">
        <v>3574</v>
      </c>
    </row>
    <row r="1000" spans="1:7" ht="15">
      <c r="A1000" s="7" t="s">
        <v>3575</v>
      </c>
      <c r="B1000" s="4" t="s">
        <v>3138</v>
      </c>
      <c r="C1000" s="6" t="s">
        <v>935</v>
      </c>
      <c r="D1000" s="7" t="s">
        <v>3576</v>
      </c>
      <c r="E1000" s="7" t="s">
        <v>3572</v>
      </c>
      <c r="F1000" s="7" t="s">
        <v>3573</v>
      </c>
      <c r="G1000" s="7" t="s">
        <v>3577</v>
      </c>
    </row>
    <row r="1001" spans="1:7" ht="15">
      <c r="A1001" s="7" t="s">
        <v>3578</v>
      </c>
      <c r="B1001" s="4" t="s">
        <v>3138</v>
      </c>
      <c r="C1001" s="6" t="s">
        <v>935</v>
      </c>
      <c r="D1001" s="7" t="s">
        <v>3579</v>
      </c>
      <c r="E1001" s="7" t="s">
        <v>3580</v>
      </c>
      <c r="F1001" s="7" t="s">
        <v>3581</v>
      </c>
      <c r="G1001" s="7" t="s">
        <v>3582</v>
      </c>
    </row>
    <row r="1002" spans="1:7" ht="15">
      <c r="A1002" s="7" t="s">
        <v>3583</v>
      </c>
      <c r="B1002" s="4" t="s">
        <v>3138</v>
      </c>
      <c r="C1002" s="6" t="s">
        <v>935</v>
      </c>
      <c r="D1002" s="7" t="s">
        <v>3584</v>
      </c>
      <c r="E1002" s="7" t="s">
        <v>3585</v>
      </c>
      <c r="F1002" s="7" t="s">
        <v>3586</v>
      </c>
      <c r="G1002" s="7" t="s">
        <v>3587</v>
      </c>
    </row>
    <row r="1003" spans="1:7" ht="15">
      <c r="A1003" s="7" t="s">
        <v>3588</v>
      </c>
      <c r="B1003" s="4" t="s">
        <v>3138</v>
      </c>
      <c r="C1003" s="6" t="s">
        <v>935</v>
      </c>
      <c r="D1003" s="7" t="s">
        <v>3589</v>
      </c>
      <c r="E1003" s="7" t="s">
        <v>3590</v>
      </c>
      <c r="F1003" s="7" t="s">
        <v>3591</v>
      </c>
      <c r="G1003" s="7" t="s">
        <v>3592</v>
      </c>
    </row>
    <row r="1004" spans="1:7" ht="15">
      <c r="A1004" s="7" t="s">
        <v>3593</v>
      </c>
      <c r="B1004" s="4" t="s">
        <v>3138</v>
      </c>
      <c r="C1004" s="6" t="s">
        <v>935</v>
      </c>
      <c r="D1004" s="7" t="s">
        <v>3594</v>
      </c>
      <c r="E1004" s="7" t="s">
        <v>3595</v>
      </c>
      <c r="F1004" s="7" t="s">
        <v>3596</v>
      </c>
      <c r="G1004" s="7" t="s">
        <v>3597</v>
      </c>
    </row>
    <row r="1005" spans="1:7" ht="15">
      <c r="A1005" s="7" t="s">
        <v>3598</v>
      </c>
      <c r="B1005" s="4" t="s">
        <v>3138</v>
      </c>
      <c r="C1005" s="6" t="s">
        <v>935</v>
      </c>
      <c r="D1005" s="7" t="s">
        <v>3599</v>
      </c>
      <c r="E1005" s="7" t="s">
        <v>3600</v>
      </c>
      <c r="F1005" s="7" t="s">
        <v>935</v>
      </c>
      <c r="G1005" s="7" t="s">
        <v>3601</v>
      </c>
    </row>
    <row r="1006" spans="1:7" ht="15">
      <c r="A1006" s="7" t="s">
        <v>3602</v>
      </c>
      <c r="B1006" s="4" t="s">
        <v>3138</v>
      </c>
      <c r="C1006" s="6" t="s">
        <v>935</v>
      </c>
      <c r="D1006" s="7" t="s">
        <v>3603</v>
      </c>
      <c r="E1006" s="7" t="s">
        <v>3604</v>
      </c>
      <c r="F1006" s="7" t="s">
        <v>935</v>
      </c>
      <c r="G1006" s="7" t="s">
        <v>3605</v>
      </c>
    </row>
    <row r="1007" spans="1:7" ht="15">
      <c r="A1007" s="7" t="s">
        <v>3606</v>
      </c>
      <c r="B1007" s="4" t="s">
        <v>3138</v>
      </c>
      <c r="C1007" s="6" t="s">
        <v>935</v>
      </c>
      <c r="D1007" s="7" t="s">
        <v>3607</v>
      </c>
      <c r="E1007" s="7" t="s">
        <v>3604</v>
      </c>
      <c r="F1007" s="7" t="s">
        <v>935</v>
      </c>
      <c r="G1007" s="7" t="s">
        <v>3608</v>
      </c>
    </row>
    <row r="1008" spans="1:7" ht="15">
      <c r="A1008" s="7" t="s">
        <v>3609</v>
      </c>
      <c r="B1008" s="4" t="s">
        <v>3138</v>
      </c>
      <c r="C1008" s="6" t="s">
        <v>935</v>
      </c>
      <c r="D1008" s="7" t="s">
        <v>3610</v>
      </c>
      <c r="E1008" s="7" t="s">
        <v>3611</v>
      </c>
      <c r="F1008" s="7" t="s">
        <v>935</v>
      </c>
      <c r="G1008" s="7" t="s">
        <v>3612</v>
      </c>
    </row>
    <row r="1009" spans="1:7" ht="15">
      <c r="A1009" s="7" t="s">
        <v>3613</v>
      </c>
      <c r="B1009" s="4" t="s">
        <v>3138</v>
      </c>
      <c r="C1009" s="6" t="s">
        <v>935</v>
      </c>
      <c r="D1009" s="7" t="s">
        <v>3614</v>
      </c>
      <c r="E1009" s="7" t="s">
        <v>3615</v>
      </c>
      <c r="F1009" s="7" t="s">
        <v>3616</v>
      </c>
      <c r="G1009" s="7" t="s">
        <v>3617</v>
      </c>
    </row>
    <row r="1010" spans="1:7" ht="15">
      <c r="A1010" s="7" t="s">
        <v>3618</v>
      </c>
      <c r="B1010" s="4" t="s">
        <v>3138</v>
      </c>
      <c r="C1010" s="6" t="s">
        <v>935</v>
      </c>
      <c r="D1010" s="7" t="s">
        <v>3619</v>
      </c>
      <c r="E1010" s="7" t="s">
        <v>3620</v>
      </c>
      <c r="F1010" s="7" t="s">
        <v>3621</v>
      </c>
      <c r="G1010" s="7" t="s">
        <v>3622</v>
      </c>
    </row>
    <row r="1011" spans="1:7" ht="15">
      <c r="A1011" s="7" t="s">
        <v>3623</v>
      </c>
      <c r="B1011" s="4" t="s">
        <v>2242</v>
      </c>
      <c r="C1011" s="6" t="s">
        <v>2242</v>
      </c>
      <c r="D1011" s="7" t="s">
        <v>3624</v>
      </c>
      <c r="E1011" s="7" t="s">
        <v>3625</v>
      </c>
      <c r="F1011" s="7" t="s">
        <v>2242</v>
      </c>
      <c r="G1011" s="7" t="s">
        <v>3626</v>
      </c>
    </row>
    <row r="1012" spans="1:7" ht="15">
      <c r="A1012" s="7" t="s">
        <v>3627</v>
      </c>
      <c r="B1012" s="4" t="s">
        <v>2242</v>
      </c>
      <c r="C1012" s="6" t="s">
        <v>2242</v>
      </c>
      <c r="D1012" s="7" t="s">
        <v>3628</v>
      </c>
      <c r="E1012" s="7" t="s">
        <v>3629</v>
      </c>
      <c r="F1012" s="7" t="s">
        <v>3630</v>
      </c>
      <c r="G1012" s="7" t="s">
        <v>3631</v>
      </c>
    </row>
    <row r="1013" spans="1:7" ht="15">
      <c r="A1013" s="7" t="s">
        <v>3632</v>
      </c>
      <c r="B1013" s="4" t="s">
        <v>2242</v>
      </c>
      <c r="C1013" s="6" t="s">
        <v>2242</v>
      </c>
      <c r="D1013" s="7" t="s">
        <v>3633</v>
      </c>
      <c r="E1013" s="7" t="s">
        <v>3629</v>
      </c>
      <c r="F1013" s="7" t="s">
        <v>3630</v>
      </c>
      <c r="G1013" s="7" t="s">
        <v>3634</v>
      </c>
    </row>
    <row r="1014" spans="1:7" ht="15">
      <c r="A1014" s="7" t="s">
        <v>3635</v>
      </c>
      <c r="B1014" s="4" t="s">
        <v>2242</v>
      </c>
      <c r="C1014" s="6" t="s">
        <v>2242</v>
      </c>
      <c r="D1014" s="7" t="s">
        <v>3636</v>
      </c>
      <c r="E1014" s="7" t="s">
        <v>3637</v>
      </c>
      <c r="F1014" s="7" t="s">
        <v>2242</v>
      </c>
      <c r="G1014" s="7" t="s">
        <v>3638</v>
      </c>
    </row>
    <row r="1015" spans="1:7" ht="15">
      <c r="A1015" s="7" t="s">
        <v>3639</v>
      </c>
      <c r="B1015" s="4" t="s">
        <v>2242</v>
      </c>
      <c r="C1015" s="6" t="s">
        <v>2242</v>
      </c>
      <c r="D1015" s="7" t="s">
        <v>3640</v>
      </c>
      <c r="E1015" s="7" t="s">
        <v>3641</v>
      </c>
      <c r="F1015" s="7" t="s">
        <v>2242</v>
      </c>
      <c r="G1015" s="7" t="s">
        <v>3642</v>
      </c>
    </row>
    <row r="1016" spans="1:7" ht="15">
      <c r="A1016" s="7" t="s">
        <v>3643</v>
      </c>
      <c r="B1016" s="4" t="s">
        <v>2242</v>
      </c>
      <c r="C1016" s="6" t="s">
        <v>2242</v>
      </c>
      <c r="D1016" s="7" t="s">
        <v>3644</v>
      </c>
      <c r="E1016" s="7" t="s">
        <v>51</v>
      </c>
      <c r="F1016" s="7" t="s">
        <v>51</v>
      </c>
      <c r="G1016" s="7" t="s">
        <v>51</v>
      </c>
    </row>
    <row r="1017" spans="1:7" ht="15">
      <c r="A1017" s="7" t="s">
        <v>3645</v>
      </c>
      <c r="B1017" s="4" t="s">
        <v>2242</v>
      </c>
      <c r="C1017" s="6" t="s">
        <v>2242</v>
      </c>
      <c r="D1017" s="7" t="s">
        <v>3646</v>
      </c>
      <c r="E1017" s="7" t="s">
        <v>3647</v>
      </c>
      <c r="F1017" s="7" t="s">
        <v>3648</v>
      </c>
      <c r="G1017" s="7" t="s">
        <v>3649</v>
      </c>
    </row>
    <row r="1018" spans="1:7" ht="15">
      <c r="A1018" s="7" t="s">
        <v>3650</v>
      </c>
      <c r="B1018" s="4" t="s">
        <v>2242</v>
      </c>
      <c r="C1018" s="6" t="s">
        <v>2242</v>
      </c>
      <c r="D1018" s="7" t="s">
        <v>3651</v>
      </c>
      <c r="E1018" s="7" t="s">
        <v>3647</v>
      </c>
      <c r="F1018" s="7" t="s">
        <v>3648</v>
      </c>
      <c r="G1018" s="7" t="s">
        <v>3652</v>
      </c>
    </row>
    <row r="1019" spans="1:7" ht="15">
      <c r="A1019" s="7" t="s">
        <v>3653</v>
      </c>
      <c r="B1019" s="4" t="s">
        <v>2242</v>
      </c>
      <c r="C1019" s="6" t="s">
        <v>2242</v>
      </c>
      <c r="D1019" s="7" t="s">
        <v>3654</v>
      </c>
      <c r="E1019" s="7" t="s">
        <v>3655</v>
      </c>
      <c r="F1019" s="7" t="s">
        <v>3656</v>
      </c>
      <c r="G1019" s="7" t="s">
        <v>3657</v>
      </c>
    </row>
    <row r="1020" spans="1:7" ht="15">
      <c r="A1020" s="7" t="s">
        <v>3658</v>
      </c>
      <c r="B1020" s="4" t="s">
        <v>2242</v>
      </c>
      <c r="C1020" s="6" t="s">
        <v>2242</v>
      </c>
      <c r="D1020" s="7" t="s">
        <v>3659</v>
      </c>
      <c r="E1020" s="7" t="s">
        <v>51</v>
      </c>
      <c r="F1020" s="7" t="s">
        <v>51</v>
      </c>
      <c r="G1020" s="7" t="s">
        <v>51</v>
      </c>
    </row>
    <row r="1021" spans="1:7" ht="15">
      <c r="A1021" s="7" t="s">
        <v>3660</v>
      </c>
      <c r="B1021" s="4" t="s">
        <v>2242</v>
      </c>
      <c r="C1021" s="6" t="s">
        <v>2242</v>
      </c>
      <c r="D1021" s="7" t="s">
        <v>3661</v>
      </c>
      <c r="E1021" s="7" t="s">
        <v>3662</v>
      </c>
      <c r="F1021" s="7" t="s">
        <v>3663</v>
      </c>
      <c r="G1021" s="7" t="s">
        <v>90</v>
      </c>
    </row>
    <row r="1022" spans="1:7" ht="15">
      <c r="A1022" s="7" t="s">
        <v>3664</v>
      </c>
      <c r="B1022" s="4" t="s">
        <v>2242</v>
      </c>
      <c r="C1022" s="6" t="s">
        <v>2242</v>
      </c>
      <c r="D1022" s="7" t="s">
        <v>3665</v>
      </c>
      <c r="E1022" s="7" t="s">
        <v>3666</v>
      </c>
      <c r="F1022" s="7" t="s">
        <v>3667</v>
      </c>
      <c r="G1022" s="7" t="s">
        <v>3668</v>
      </c>
    </row>
    <row r="1023" spans="1:7" ht="15">
      <c r="A1023" s="7" t="s">
        <v>3669</v>
      </c>
      <c r="B1023" s="4" t="s">
        <v>2242</v>
      </c>
      <c r="C1023" s="6" t="s">
        <v>2242</v>
      </c>
      <c r="D1023" s="7" t="s">
        <v>3670</v>
      </c>
      <c r="E1023" s="7" t="s">
        <v>3671</v>
      </c>
      <c r="F1023" s="7" t="s">
        <v>3672</v>
      </c>
      <c r="G1023" s="7" t="s">
        <v>3673</v>
      </c>
    </row>
    <row r="1024" spans="1:7" ht="15">
      <c r="A1024" s="7" t="s">
        <v>3674</v>
      </c>
      <c r="B1024" s="4" t="s">
        <v>2242</v>
      </c>
      <c r="C1024" s="6" t="s">
        <v>2242</v>
      </c>
      <c r="D1024" s="7" t="s">
        <v>3675</v>
      </c>
      <c r="E1024" s="7" t="s">
        <v>51</v>
      </c>
      <c r="F1024" s="7" t="s">
        <v>51</v>
      </c>
      <c r="G1024" s="7" t="s">
        <v>51</v>
      </c>
    </row>
    <row r="1025" spans="1:7" ht="15">
      <c r="A1025" s="7" t="s">
        <v>3676</v>
      </c>
      <c r="B1025" s="4" t="s">
        <v>2242</v>
      </c>
      <c r="C1025" s="6" t="s">
        <v>2242</v>
      </c>
      <c r="D1025" s="7" t="s">
        <v>3677</v>
      </c>
      <c r="E1025" s="7" t="s">
        <v>51</v>
      </c>
      <c r="F1025" s="7" t="s">
        <v>51</v>
      </c>
      <c r="G1025" s="7" t="s">
        <v>51</v>
      </c>
    </row>
    <row r="1026" spans="1:7" ht="15">
      <c r="A1026" s="7" t="s">
        <v>3678</v>
      </c>
      <c r="B1026" s="4" t="s">
        <v>2242</v>
      </c>
      <c r="C1026" s="6" t="s">
        <v>2242</v>
      </c>
      <c r="D1026" s="7" t="s">
        <v>3679</v>
      </c>
      <c r="E1026" s="7" t="s">
        <v>3671</v>
      </c>
      <c r="F1026" s="7" t="s">
        <v>3672</v>
      </c>
      <c r="G1026" s="7" t="s">
        <v>3680</v>
      </c>
    </row>
    <row r="1027" spans="1:7" ht="15">
      <c r="A1027" s="7" t="s">
        <v>3681</v>
      </c>
      <c r="B1027" s="4" t="s">
        <v>2242</v>
      </c>
      <c r="C1027" s="6" t="s">
        <v>2242</v>
      </c>
      <c r="D1027" s="7" t="s">
        <v>3682</v>
      </c>
      <c r="E1027" s="7" t="s">
        <v>3683</v>
      </c>
      <c r="F1027" s="7" t="s">
        <v>2242</v>
      </c>
      <c r="G1027" s="7" t="s">
        <v>3684</v>
      </c>
    </row>
    <row r="1028" spans="1:7" ht="15">
      <c r="A1028" s="7" t="s">
        <v>3685</v>
      </c>
      <c r="B1028" s="4" t="s">
        <v>2242</v>
      </c>
      <c r="C1028" s="6" t="s">
        <v>2242</v>
      </c>
      <c r="D1028" s="7" t="s">
        <v>3686</v>
      </c>
      <c r="E1028" s="7" t="s">
        <v>51</v>
      </c>
      <c r="F1028" s="7" t="s">
        <v>51</v>
      </c>
      <c r="G1028" s="7" t="s">
        <v>51</v>
      </c>
    </row>
    <row r="1029" spans="1:7" ht="15">
      <c r="A1029" s="7" t="s">
        <v>3687</v>
      </c>
      <c r="B1029" s="4" t="s">
        <v>2242</v>
      </c>
      <c r="C1029" s="6" t="s">
        <v>2242</v>
      </c>
      <c r="D1029" s="7" t="s">
        <v>3686</v>
      </c>
      <c r="E1029" s="7" t="s">
        <v>51</v>
      </c>
      <c r="F1029" s="7" t="s">
        <v>51</v>
      </c>
      <c r="G1029" s="7" t="s">
        <v>51</v>
      </c>
    </row>
    <row r="1030" spans="1:7" ht="15">
      <c r="A1030" s="7" t="s">
        <v>3688</v>
      </c>
      <c r="B1030" s="4" t="s">
        <v>3689</v>
      </c>
      <c r="C1030" s="6" t="s">
        <v>2242</v>
      </c>
      <c r="D1030" s="7" t="s">
        <v>3690</v>
      </c>
      <c r="E1030" s="7" t="s">
        <v>3691</v>
      </c>
      <c r="F1030" s="7" t="s">
        <v>3689</v>
      </c>
      <c r="G1030" s="7" t="s">
        <v>3692</v>
      </c>
    </row>
    <row r="1031" spans="1:7" ht="15">
      <c r="A1031" s="7" t="s">
        <v>3693</v>
      </c>
      <c r="B1031" s="4" t="s">
        <v>3689</v>
      </c>
      <c r="C1031" s="6" t="s">
        <v>2242</v>
      </c>
      <c r="D1031" s="7" t="s">
        <v>3694</v>
      </c>
      <c r="E1031" s="7" t="s">
        <v>3691</v>
      </c>
      <c r="F1031" s="7" t="s">
        <v>3689</v>
      </c>
      <c r="G1031" s="7" t="s">
        <v>3692</v>
      </c>
    </row>
    <row r="1032" spans="1:7" ht="15">
      <c r="A1032" s="7" t="s">
        <v>3695</v>
      </c>
      <c r="B1032" s="4" t="s">
        <v>3689</v>
      </c>
      <c r="C1032" s="6" t="s">
        <v>2242</v>
      </c>
      <c r="D1032" s="7" t="s">
        <v>3696</v>
      </c>
      <c r="E1032" s="7" t="s">
        <v>3691</v>
      </c>
      <c r="F1032" s="7" t="s">
        <v>3689</v>
      </c>
      <c r="G1032" s="7" t="s">
        <v>3697</v>
      </c>
    </row>
    <row r="1033" spans="1:7" ht="15">
      <c r="A1033" s="7" t="s">
        <v>3698</v>
      </c>
      <c r="B1033" s="4" t="s">
        <v>3689</v>
      </c>
      <c r="C1033" s="6" t="s">
        <v>2242</v>
      </c>
      <c r="D1033" s="7" t="s">
        <v>3699</v>
      </c>
      <c r="E1033" s="7" t="s">
        <v>3691</v>
      </c>
      <c r="F1033" s="7" t="s">
        <v>3689</v>
      </c>
      <c r="G1033" s="7" t="s">
        <v>3700</v>
      </c>
    </row>
    <row r="1034" spans="1:7" ht="15">
      <c r="A1034" s="7" t="s">
        <v>3701</v>
      </c>
      <c r="B1034" s="4" t="s">
        <v>3689</v>
      </c>
      <c r="C1034" s="6" t="s">
        <v>2242</v>
      </c>
      <c r="D1034" s="7" t="s">
        <v>3702</v>
      </c>
      <c r="E1034" s="7" t="s">
        <v>3703</v>
      </c>
      <c r="F1034" s="7" t="s">
        <v>3704</v>
      </c>
      <c r="G1034" s="7" t="s">
        <v>3705</v>
      </c>
    </row>
    <row r="1035" spans="1:7" ht="15">
      <c r="A1035" s="7" t="s">
        <v>3706</v>
      </c>
      <c r="B1035" s="4" t="s">
        <v>3689</v>
      </c>
      <c r="C1035" s="6" t="s">
        <v>2242</v>
      </c>
      <c r="D1035" s="7" t="s">
        <v>3707</v>
      </c>
      <c r="E1035" s="7" t="s">
        <v>3708</v>
      </c>
      <c r="F1035" s="7" t="s">
        <v>3709</v>
      </c>
      <c r="G1035" s="7" t="s">
        <v>3710</v>
      </c>
    </row>
    <row r="1036" spans="1:7" ht="15">
      <c r="A1036" s="7" t="s">
        <v>3711</v>
      </c>
      <c r="B1036" s="4" t="s">
        <v>3689</v>
      </c>
      <c r="C1036" s="6" t="s">
        <v>2242</v>
      </c>
      <c r="D1036" s="7" t="s">
        <v>3712</v>
      </c>
      <c r="E1036" s="7" t="s">
        <v>3713</v>
      </c>
      <c r="F1036" s="7" t="s">
        <v>3714</v>
      </c>
      <c r="G1036" s="7" t="s">
        <v>3715</v>
      </c>
    </row>
    <row r="1037" spans="1:7" ht="15">
      <c r="A1037" s="7" t="s">
        <v>3716</v>
      </c>
      <c r="B1037" s="4" t="s">
        <v>3689</v>
      </c>
      <c r="C1037" s="6" t="s">
        <v>2242</v>
      </c>
      <c r="D1037" s="7" t="s">
        <v>3717</v>
      </c>
      <c r="E1037" s="7" t="s">
        <v>3718</v>
      </c>
      <c r="F1037" s="7" t="s">
        <v>3719</v>
      </c>
      <c r="G1037" s="7" t="s">
        <v>3720</v>
      </c>
    </row>
    <row r="1038" spans="1:7" ht="15">
      <c r="A1038" s="7" t="s">
        <v>3721</v>
      </c>
      <c r="B1038" s="4" t="s">
        <v>3689</v>
      </c>
      <c r="C1038" s="6" t="s">
        <v>2242</v>
      </c>
      <c r="D1038" s="7" t="s">
        <v>3722</v>
      </c>
      <c r="E1038" s="7" t="s">
        <v>3718</v>
      </c>
      <c r="F1038" s="7" t="s">
        <v>3719</v>
      </c>
      <c r="G1038" s="7" t="s">
        <v>90</v>
      </c>
    </row>
    <row r="1039" spans="1:7" ht="15">
      <c r="A1039" s="7" t="s">
        <v>3723</v>
      </c>
      <c r="B1039" s="4" t="s">
        <v>3689</v>
      </c>
      <c r="C1039" s="6" t="s">
        <v>2242</v>
      </c>
      <c r="D1039" s="7" t="s">
        <v>3724</v>
      </c>
      <c r="E1039" s="7" t="s">
        <v>3718</v>
      </c>
      <c r="F1039" s="7" t="s">
        <v>3719</v>
      </c>
      <c r="G1039" s="7" t="s">
        <v>3725</v>
      </c>
    </row>
    <row r="1040" spans="1:7" ht="15">
      <c r="A1040" s="7" t="s">
        <v>3726</v>
      </c>
      <c r="B1040" s="4" t="s">
        <v>3689</v>
      </c>
      <c r="C1040" s="6" t="s">
        <v>2242</v>
      </c>
      <c r="D1040" s="7" t="s">
        <v>3727</v>
      </c>
      <c r="E1040" s="7" t="s">
        <v>3728</v>
      </c>
      <c r="F1040" s="7" t="s">
        <v>3729</v>
      </c>
      <c r="G1040" s="7" t="s">
        <v>3730</v>
      </c>
    </row>
    <row r="1041" spans="1:7" ht="15">
      <c r="A1041" s="7" t="s">
        <v>3731</v>
      </c>
      <c r="B1041" s="4" t="s">
        <v>3689</v>
      </c>
      <c r="C1041" s="6" t="s">
        <v>2242</v>
      </c>
      <c r="D1041" s="7" t="s">
        <v>3732</v>
      </c>
      <c r="E1041" s="7" t="s">
        <v>3718</v>
      </c>
      <c r="F1041" s="7" t="s">
        <v>3719</v>
      </c>
      <c r="G1041" s="7" t="s">
        <v>3733</v>
      </c>
    </row>
    <row r="1042" spans="1:7" ht="15">
      <c r="A1042" s="7" t="s">
        <v>3734</v>
      </c>
      <c r="B1042" s="4" t="s">
        <v>3689</v>
      </c>
      <c r="C1042" s="6" t="s">
        <v>2242</v>
      </c>
      <c r="D1042" s="7" t="s">
        <v>3735</v>
      </c>
      <c r="E1042" s="7" t="s">
        <v>3736</v>
      </c>
      <c r="F1042" s="7" t="s">
        <v>3737</v>
      </c>
      <c r="G1042" s="7" t="s">
        <v>3738</v>
      </c>
    </row>
    <row r="1043" spans="1:7" ht="15">
      <c r="A1043" s="7" t="s">
        <v>3739</v>
      </c>
      <c r="B1043" s="4" t="s">
        <v>3689</v>
      </c>
      <c r="C1043" s="6" t="s">
        <v>2242</v>
      </c>
      <c r="D1043" s="7" t="s">
        <v>3740</v>
      </c>
      <c r="E1043" s="7" t="s">
        <v>3736</v>
      </c>
      <c r="F1043" s="7" t="s">
        <v>3737</v>
      </c>
      <c r="G1043" s="7" t="s">
        <v>3741</v>
      </c>
    </row>
    <row r="1044" spans="1:7" ht="15">
      <c r="A1044" s="7" t="s">
        <v>3742</v>
      </c>
      <c r="B1044" s="4" t="s">
        <v>3689</v>
      </c>
      <c r="C1044" s="6" t="s">
        <v>2242</v>
      </c>
      <c r="D1044" s="7" t="s">
        <v>3743</v>
      </c>
      <c r="E1044" s="7" t="s">
        <v>3691</v>
      </c>
      <c r="F1044" s="7" t="s">
        <v>3689</v>
      </c>
      <c r="G1044" s="7" t="s">
        <v>3744</v>
      </c>
    </row>
    <row r="1045" spans="1:7" ht="15">
      <c r="A1045" s="7" t="s">
        <v>3745</v>
      </c>
      <c r="B1045" s="4" t="s">
        <v>3689</v>
      </c>
      <c r="C1045" s="6" t="s">
        <v>2242</v>
      </c>
      <c r="D1045" s="7" t="s">
        <v>3746</v>
      </c>
      <c r="E1045" s="7" t="s">
        <v>3747</v>
      </c>
      <c r="F1045" s="7" t="s">
        <v>3748</v>
      </c>
      <c r="G1045" s="7" t="s">
        <v>3749</v>
      </c>
    </row>
    <row r="1046" spans="1:7" ht="15">
      <c r="A1046" s="7" t="s">
        <v>3750</v>
      </c>
      <c r="B1046" s="4" t="s">
        <v>3689</v>
      </c>
      <c r="C1046" s="6" t="s">
        <v>2242</v>
      </c>
      <c r="D1046" s="7" t="s">
        <v>3751</v>
      </c>
      <c r="E1046" s="7" t="s">
        <v>3747</v>
      </c>
      <c r="F1046" s="7" t="s">
        <v>3748</v>
      </c>
      <c r="G1046" s="7" t="s">
        <v>3752</v>
      </c>
    </row>
    <row r="1047" spans="1:7" ht="15">
      <c r="A1047" s="7" t="s">
        <v>3753</v>
      </c>
      <c r="B1047" s="4" t="s">
        <v>3754</v>
      </c>
      <c r="C1047" s="6" t="s">
        <v>2242</v>
      </c>
      <c r="D1047" s="7" t="s">
        <v>3755</v>
      </c>
      <c r="E1047" s="7" t="s">
        <v>3756</v>
      </c>
      <c r="F1047" s="7" t="s">
        <v>3757</v>
      </c>
      <c r="G1047" s="7" t="s">
        <v>3758</v>
      </c>
    </row>
    <row r="1048" spans="1:7" ht="15">
      <c r="A1048" s="7" t="s">
        <v>3759</v>
      </c>
      <c r="B1048" s="4" t="s">
        <v>3689</v>
      </c>
      <c r="C1048" s="6" t="s">
        <v>2242</v>
      </c>
      <c r="D1048" s="7" t="s">
        <v>3760</v>
      </c>
      <c r="E1048" s="7" t="s">
        <v>3761</v>
      </c>
      <c r="F1048" s="7" t="s">
        <v>3762</v>
      </c>
      <c r="G1048" s="7" t="s">
        <v>3763</v>
      </c>
    </row>
    <row r="1049" spans="1:7" ht="15">
      <c r="A1049" s="7" t="s">
        <v>3764</v>
      </c>
      <c r="B1049" s="4" t="s">
        <v>3689</v>
      </c>
      <c r="C1049" s="6" t="s">
        <v>2242</v>
      </c>
      <c r="D1049" s="7" t="s">
        <v>3765</v>
      </c>
      <c r="E1049" s="7" t="s">
        <v>3766</v>
      </c>
      <c r="F1049" s="7" t="s">
        <v>3767</v>
      </c>
      <c r="G1049" s="7" t="s">
        <v>90</v>
      </c>
    </row>
    <row r="1050" spans="1:7" ht="15">
      <c r="A1050" s="7" t="s">
        <v>3768</v>
      </c>
      <c r="B1050" s="4" t="s">
        <v>3689</v>
      </c>
      <c r="C1050" s="6" t="s">
        <v>2242</v>
      </c>
      <c r="D1050" s="7" t="s">
        <v>3769</v>
      </c>
      <c r="E1050" s="7" t="s">
        <v>3761</v>
      </c>
      <c r="F1050" s="7" t="s">
        <v>3762</v>
      </c>
      <c r="G1050" s="7" t="s">
        <v>90</v>
      </c>
    </row>
    <row r="1051" spans="1:7" ht="15">
      <c r="A1051" s="7" t="s">
        <v>3770</v>
      </c>
      <c r="B1051" s="4" t="s">
        <v>3689</v>
      </c>
      <c r="C1051" s="6" t="s">
        <v>2242</v>
      </c>
      <c r="D1051" s="7" t="s">
        <v>3771</v>
      </c>
      <c r="E1051" s="7" t="s">
        <v>3772</v>
      </c>
      <c r="F1051" s="7" t="s">
        <v>3773</v>
      </c>
      <c r="G1051" s="7" t="s">
        <v>3774</v>
      </c>
    </row>
    <row r="1052" spans="1:7" ht="15">
      <c r="A1052" s="7" t="s">
        <v>3775</v>
      </c>
      <c r="B1052" s="4" t="s">
        <v>3689</v>
      </c>
      <c r="C1052" s="6" t="s">
        <v>2242</v>
      </c>
      <c r="D1052" s="7" t="s">
        <v>3776</v>
      </c>
      <c r="E1052" s="7" t="s">
        <v>3772</v>
      </c>
      <c r="F1052" s="7" t="s">
        <v>3773</v>
      </c>
      <c r="G1052" s="7" t="s">
        <v>90</v>
      </c>
    </row>
    <row r="1053" spans="1:7" ht="15">
      <c r="A1053" s="7" t="s">
        <v>3777</v>
      </c>
      <c r="B1053" s="4" t="s">
        <v>3689</v>
      </c>
      <c r="C1053" s="6" t="s">
        <v>2242</v>
      </c>
      <c r="D1053" s="7" t="s">
        <v>3778</v>
      </c>
      <c r="E1053" s="7" t="s">
        <v>3772</v>
      </c>
      <c r="F1053" s="7" t="s">
        <v>3773</v>
      </c>
      <c r="G1053" s="7" t="s">
        <v>3779</v>
      </c>
    </row>
    <row r="1054" spans="1:7" ht="15">
      <c r="A1054" s="7" t="s">
        <v>3780</v>
      </c>
      <c r="B1054" s="4" t="s">
        <v>3754</v>
      </c>
      <c r="C1054" s="6" t="s">
        <v>2242</v>
      </c>
      <c r="D1054" s="7" t="s">
        <v>3781</v>
      </c>
      <c r="E1054" s="7" t="s">
        <v>51</v>
      </c>
      <c r="F1054" s="7" t="s">
        <v>51</v>
      </c>
      <c r="G1054" s="7" t="s">
        <v>51</v>
      </c>
    </row>
    <row r="1055" spans="1:7" ht="15">
      <c r="A1055" s="7" t="s">
        <v>3782</v>
      </c>
      <c r="B1055" s="4" t="s">
        <v>3754</v>
      </c>
      <c r="C1055" s="6" t="s">
        <v>2242</v>
      </c>
      <c r="D1055" s="7" t="s">
        <v>3783</v>
      </c>
      <c r="E1055" s="7" t="s">
        <v>3784</v>
      </c>
      <c r="F1055" s="7" t="s">
        <v>3785</v>
      </c>
      <c r="G1055" s="7" t="s">
        <v>3786</v>
      </c>
    </row>
    <row r="1056" spans="1:7" ht="15">
      <c r="A1056" s="7" t="s">
        <v>3787</v>
      </c>
      <c r="B1056" s="4" t="s">
        <v>3754</v>
      </c>
      <c r="C1056" s="6" t="s">
        <v>2242</v>
      </c>
      <c r="D1056" s="7" t="s">
        <v>3788</v>
      </c>
      <c r="E1056" s="7" t="s">
        <v>3789</v>
      </c>
      <c r="F1056" s="7" t="s">
        <v>3754</v>
      </c>
      <c r="G1056" s="7" t="s">
        <v>3790</v>
      </c>
    </row>
    <row r="1057" spans="1:7" ht="15">
      <c r="A1057" s="7" t="s">
        <v>3791</v>
      </c>
      <c r="B1057" s="4" t="s">
        <v>3754</v>
      </c>
      <c r="C1057" s="6" t="s">
        <v>2242</v>
      </c>
      <c r="D1057" s="7" t="s">
        <v>3792</v>
      </c>
      <c r="E1057" s="7" t="s">
        <v>3789</v>
      </c>
      <c r="F1057" s="7" t="s">
        <v>3754</v>
      </c>
      <c r="G1057" s="7" t="s">
        <v>3793</v>
      </c>
    </row>
    <row r="1058" spans="1:7" ht="15">
      <c r="A1058" s="7" t="s">
        <v>3794</v>
      </c>
      <c r="B1058" s="4" t="s">
        <v>3754</v>
      </c>
      <c r="C1058" s="6" t="s">
        <v>2242</v>
      </c>
      <c r="D1058" s="7" t="s">
        <v>3795</v>
      </c>
      <c r="E1058" s="7" t="s">
        <v>3796</v>
      </c>
      <c r="F1058" s="7" t="s">
        <v>3797</v>
      </c>
      <c r="G1058" s="7" t="s">
        <v>3798</v>
      </c>
    </row>
    <row r="1059" spans="1:7" ht="15">
      <c r="A1059" s="7" t="s">
        <v>3799</v>
      </c>
      <c r="B1059" s="4" t="s">
        <v>3754</v>
      </c>
      <c r="C1059" s="6" t="s">
        <v>2242</v>
      </c>
      <c r="D1059" s="7" t="s">
        <v>3800</v>
      </c>
      <c r="E1059" s="7" t="s">
        <v>3784</v>
      </c>
      <c r="F1059" s="7" t="s">
        <v>3785</v>
      </c>
      <c r="G1059" s="7" t="s">
        <v>3801</v>
      </c>
    </row>
    <row r="1060" spans="1:7" ht="15">
      <c r="A1060" s="7" t="s">
        <v>3802</v>
      </c>
      <c r="B1060" s="4" t="s">
        <v>3754</v>
      </c>
      <c r="C1060" s="6" t="s">
        <v>2242</v>
      </c>
      <c r="D1060" s="7" t="s">
        <v>3803</v>
      </c>
      <c r="E1060" s="7" t="s">
        <v>3784</v>
      </c>
      <c r="F1060" s="7" t="s">
        <v>3785</v>
      </c>
      <c r="G1060" s="7" t="s">
        <v>3804</v>
      </c>
    </row>
    <row r="1061" spans="1:7" ht="15">
      <c r="A1061" s="7" t="s">
        <v>3805</v>
      </c>
      <c r="B1061" s="4" t="s">
        <v>3754</v>
      </c>
      <c r="C1061" s="6" t="s">
        <v>2242</v>
      </c>
      <c r="D1061" s="7" t="s">
        <v>3806</v>
      </c>
      <c r="E1061" s="7" t="s">
        <v>3807</v>
      </c>
      <c r="F1061" s="7" t="s">
        <v>3808</v>
      </c>
      <c r="G1061" s="7" t="s">
        <v>3809</v>
      </c>
    </row>
    <row r="1062" spans="1:7" ht="15">
      <c r="A1062" s="7" t="s">
        <v>3810</v>
      </c>
      <c r="B1062" s="4" t="s">
        <v>3754</v>
      </c>
      <c r="C1062" s="6" t="s">
        <v>2242</v>
      </c>
      <c r="D1062" s="7" t="s">
        <v>3811</v>
      </c>
      <c r="E1062" s="7" t="s">
        <v>3807</v>
      </c>
      <c r="F1062" s="7" t="s">
        <v>3808</v>
      </c>
      <c r="G1062" s="7" t="s">
        <v>3812</v>
      </c>
    </row>
    <row r="1063" spans="1:7" ht="15">
      <c r="A1063" s="7" t="s">
        <v>3813</v>
      </c>
      <c r="B1063" s="4" t="s">
        <v>3754</v>
      </c>
      <c r="C1063" s="6" t="s">
        <v>2242</v>
      </c>
      <c r="D1063" s="7" t="s">
        <v>3814</v>
      </c>
      <c r="E1063" s="7" t="s">
        <v>3807</v>
      </c>
      <c r="F1063" s="7" t="s">
        <v>3808</v>
      </c>
      <c r="G1063" s="7" t="s">
        <v>3815</v>
      </c>
    </row>
    <row r="1064" spans="1:7" ht="15">
      <c r="A1064" s="7" t="s">
        <v>3816</v>
      </c>
      <c r="B1064" s="4" t="s">
        <v>3754</v>
      </c>
      <c r="C1064" s="6" t="s">
        <v>2242</v>
      </c>
      <c r="D1064" s="7" t="s">
        <v>3817</v>
      </c>
      <c r="E1064" s="7" t="s">
        <v>3807</v>
      </c>
      <c r="F1064" s="7" t="s">
        <v>3808</v>
      </c>
      <c r="G1064" s="7" t="s">
        <v>2767</v>
      </c>
    </row>
    <row r="1065" spans="1:7" ht="15">
      <c r="A1065" s="7" t="s">
        <v>3818</v>
      </c>
      <c r="B1065" s="4" t="s">
        <v>3754</v>
      </c>
      <c r="C1065" s="6" t="s">
        <v>2242</v>
      </c>
      <c r="D1065" s="7" t="s">
        <v>3819</v>
      </c>
      <c r="E1065" s="7" t="s">
        <v>3820</v>
      </c>
      <c r="F1065" s="7" t="s">
        <v>3821</v>
      </c>
      <c r="G1065" s="7" t="s">
        <v>90</v>
      </c>
    </row>
    <row r="1066" spans="1:7" ht="15">
      <c r="A1066" s="7" t="s">
        <v>3822</v>
      </c>
      <c r="B1066" s="4" t="s">
        <v>3754</v>
      </c>
      <c r="C1066" s="6" t="s">
        <v>2242</v>
      </c>
      <c r="D1066" s="7" t="s">
        <v>3823</v>
      </c>
      <c r="E1066" s="7" t="s">
        <v>3820</v>
      </c>
      <c r="F1066" s="7" t="s">
        <v>3821</v>
      </c>
      <c r="G1066" s="7" t="s">
        <v>90</v>
      </c>
    </row>
    <row r="1067" spans="1:7" ht="15">
      <c r="A1067" s="7" t="s">
        <v>3824</v>
      </c>
      <c r="B1067" s="4" t="s">
        <v>3754</v>
      </c>
      <c r="C1067" s="6" t="s">
        <v>2242</v>
      </c>
      <c r="D1067" s="7" t="s">
        <v>3825</v>
      </c>
      <c r="E1067" s="7" t="s">
        <v>3820</v>
      </c>
      <c r="F1067" s="7" t="s">
        <v>3821</v>
      </c>
      <c r="G1067" s="7" t="s">
        <v>3826</v>
      </c>
    </row>
    <row r="1068" spans="1:7" ht="15">
      <c r="A1068" s="7" t="s">
        <v>3827</v>
      </c>
      <c r="B1068" s="4" t="s">
        <v>3754</v>
      </c>
      <c r="C1068" s="6" t="s">
        <v>2242</v>
      </c>
      <c r="D1068" s="7" t="s">
        <v>3828</v>
      </c>
      <c r="E1068" s="7" t="s">
        <v>3820</v>
      </c>
      <c r="F1068" s="7" t="s">
        <v>3821</v>
      </c>
      <c r="G1068" s="7" t="s">
        <v>3829</v>
      </c>
    </row>
    <row r="1069" spans="1:7" ht="15">
      <c r="A1069" s="7" t="s">
        <v>3830</v>
      </c>
      <c r="B1069" s="4" t="s">
        <v>3754</v>
      </c>
      <c r="C1069" s="6" t="s">
        <v>2242</v>
      </c>
      <c r="D1069" s="7" t="s">
        <v>3831</v>
      </c>
      <c r="E1069" s="7" t="s">
        <v>3820</v>
      </c>
      <c r="F1069" s="7" t="s">
        <v>3821</v>
      </c>
      <c r="G1069" s="7" t="s">
        <v>3832</v>
      </c>
    </row>
    <row r="1070" spans="1:7" ht="15">
      <c r="A1070" s="7" t="s">
        <v>3833</v>
      </c>
      <c r="B1070" s="4" t="s">
        <v>3754</v>
      </c>
      <c r="C1070" s="6" t="s">
        <v>2242</v>
      </c>
      <c r="D1070" s="7" t="s">
        <v>3834</v>
      </c>
      <c r="E1070" s="7" t="s">
        <v>3835</v>
      </c>
      <c r="F1070" s="7" t="s">
        <v>3836</v>
      </c>
      <c r="G1070" s="7" t="s">
        <v>3837</v>
      </c>
    </row>
    <row r="1071" spans="1:7" ht="15">
      <c r="A1071" s="7" t="s">
        <v>3838</v>
      </c>
      <c r="B1071" s="4" t="s">
        <v>3754</v>
      </c>
      <c r="C1071" s="6" t="s">
        <v>2242</v>
      </c>
      <c r="D1071" s="7" t="s">
        <v>3839</v>
      </c>
      <c r="E1071" s="7" t="s">
        <v>3835</v>
      </c>
      <c r="F1071" s="7" t="s">
        <v>3836</v>
      </c>
      <c r="G1071" s="7" t="s">
        <v>90</v>
      </c>
    </row>
    <row r="1072" spans="1:7" ht="15">
      <c r="A1072" s="7" t="s">
        <v>3840</v>
      </c>
      <c r="B1072" s="4" t="s">
        <v>3754</v>
      </c>
      <c r="C1072" s="6" t="s">
        <v>2242</v>
      </c>
      <c r="D1072" s="7" t="s">
        <v>3841</v>
      </c>
      <c r="E1072" s="7" t="s">
        <v>3835</v>
      </c>
      <c r="F1072" s="7" t="s">
        <v>3836</v>
      </c>
      <c r="G1072" s="7" t="s">
        <v>90</v>
      </c>
    </row>
    <row r="1073" spans="1:7" ht="15">
      <c r="A1073" s="7" t="s">
        <v>3842</v>
      </c>
      <c r="B1073" s="4" t="s">
        <v>3754</v>
      </c>
      <c r="C1073" s="6" t="s">
        <v>2242</v>
      </c>
      <c r="D1073" s="7" t="s">
        <v>3843</v>
      </c>
      <c r="E1073" s="7" t="s">
        <v>3835</v>
      </c>
      <c r="F1073" s="7" t="s">
        <v>3836</v>
      </c>
      <c r="G1073" s="7" t="s">
        <v>3844</v>
      </c>
    </row>
    <row r="1074" spans="1:7" ht="15">
      <c r="A1074" s="7" t="s">
        <v>3845</v>
      </c>
      <c r="B1074" s="4" t="s">
        <v>3754</v>
      </c>
      <c r="C1074" s="6" t="s">
        <v>2242</v>
      </c>
      <c r="D1074" s="7" t="s">
        <v>3846</v>
      </c>
      <c r="E1074" s="7" t="s">
        <v>3847</v>
      </c>
      <c r="F1074" s="7" t="s">
        <v>3848</v>
      </c>
      <c r="G1074" s="7" t="s">
        <v>3849</v>
      </c>
    </row>
    <row r="1075" spans="1:7" ht="15">
      <c r="A1075" s="7" t="s">
        <v>3850</v>
      </c>
      <c r="B1075" s="4" t="s">
        <v>3754</v>
      </c>
      <c r="C1075" s="6" t="s">
        <v>2242</v>
      </c>
      <c r="D1075" s="7" t="s">
        <v>3851</v>
      </c>
      <c r="E1075" s="7" t="s">
        <v>3847</v>
      </c>
      <c r="F1075" s="7" t="s">
        <v>3848</v>
      </c>
      <c r="G1075" s="7" t="s">
        <v>90</v>
      </c>
    </row>
    <row r="1076" spans="1:7" ht="15">
      <c r="A1076" s="7" t="s">
        <v>3852</v>
      </c>
      <c r="B1076" s="4" t="s">
        <v>3754</v>
      </c>
      <c r="C1076" s="6" t="s">
        <v>2242</v>
      </c>
      <c r="D1076" s="7" t="s">
        <v>3853</v>
      </c>
      <c r="E1076" s="7" t="s">
        <v>3847</v>
      </c>
      <c r="F1076" s="7" t="s">
        <v>3848</v>
      </c>
      <c r="G1076" s="7" t="s">
        <v>3854</v>
      </c>
    </row>
    <row r="1077" spans="1:7" ht="15">
      <c r="A1077" s="7" t="s">
        <v>3855</v>
      </c>
      <c r="B1077" s="4" t="s">
        <v>3754</v>
      </c>
      <c r="C1077" s="6" t="s">
        <v>2242</v>
      </c>
      <c r="D1077" s="7" t="s">
        <v>3856</v>
      </c>
      <c r="E1077" s="7" t="s">
        <v>3857</v>
      </c>
      <c r="F1077" s="7" t="s">
        <v>3858</v>
      </c>
      <c r="G1077" s="7" t="s">
        <v>3859</v>
      </c>
    </row>
    <row r="1078" spans="1:7" ht="15">
      <c r="A1078" s="7" t="s">
        <v>3860</v>
      </c>
      <c r="B1078" s="4" t="s">
        <v>3754</v>
      </c>
      <c r="C1078" s="6" t="s">
        <v>2242</v>
      </c>
      <c r="D1078" s="7" t="s">
        <v>3861</v>
      </c>
      <c r="E1078" s="7" t="s">
        <v>51</v>
      </c>
      <c r="F1078" s="7" t="s">
        <v>51</v>
      </c>
      <c r="G1078" s="7" t="s">
        <v>51</v>
      </c>
    </row>
    <row r="1079" spans="1:7" ht="15">
      <c r="A1079" s="7" t="s">
        <v>3862</v>
      </c>
      <c r="B1079" s="4" t="s">
        <v>3754</v>
      </c>
      <c r="C1079" s="6" t="s">
        <v>2242</v>
      </c>
      <c r="D1079" s="7" t="s">
        <v>3863</v>
      </c>
      <c r="E1079" s="7" t="s">
        <v>3807</v>
      </c>
      <c r="F1079" s="7" t="s">
        <v>3808</v>
      </c>
      <c r="G1079" s="7" t="s">
        <v>3812</v>
      </c>
    </row>
    <row r="1080" spans="1:7" ht="15">
      <c r="A1080" s="7" t="s">
        <v>3864</v>
      </c>
      <c r="B1080" s="4" t="s">
        <v>3754</v>
      </c>
      <c r="C1080" s="6" t="s">
        <v>2242</v>
      </c>
      <c r="D1080" s="7" t="s">
        <v>3865</v>
      </c>
      <c r="E1080" s="7" t="s">
        <v>3807</v>
      </c>
      <c r="F1080" s="7" t="s">
        <v>3808</v>
      </c>
      <c r="G1080" s="7" t="s">
        <v>3866</v>
      </c>
    </row>
    <row r="1081" spans="1:7" ht="15">
      <c r="A1081" s="7" t="s">
        <v>3867</v>
      </c>
      <c r="B1081" s="4" t="s">
        <v>3754</v>
      </c>
      <c r="C1081" s="6" t="s">
        <v>2242</v>
      </c>
      <c r="D1081" s="7" t="s">
        <v>3868</v>
      </c>
      <c r="E1081" s="7" t="s">
        <v>3807</v>
      </c>
      <c r="F1081" s="7" t="s">
        <v>3808</v>
      </c>
      <c r="G1081" s="7" t="s">
        <v>3869</v>
      </c>
    </row>
    <row r="1082" spans="1:7" ht="15">
      <c r="A1082" s="7" t="s">
        <v>3870</v>
      </c>
      <c r="B1082" s="4" t="s">
        <v>3754</v>
      </c>
      <c r="C1082" s="6" t="s">
        <v>2242</v>
      </c>
      <c r="D1082" s="7" t="s">
        <v>3871</v>
      </c>
      <c r="E1082" s="7" t="s">
        <v>3807</v>
      </c>
      <c r="F1082" s="7" t="s">
        <v>3808</v>
      </c>
      <c r="G1082" s="7" t="s">
        <v>3872</v>
      </c>
    </row>
    <row r="1083" spans="1:7" ht="15">
      <c r="A1083" s="7" t="s">
        <v>3873</v>
      </c>
      <c r="B1083" s="4" t="s">
        <v>3754</v>
      </c>
      <c r="C1083" s="6" t="s">
        <v>2242</v>
      </c>
      <c r="D1083" s="7" t="s">
        <v>3874</v>
      </c>
      <c r="E1083" s="7" t="s">
        <v>3875</v>
      </c>
      <c r="F1083" s="7" t="s">
        <v>3876</v>
      </c>
      <c r="G1083" s="7" t="s">
        <v>3877</v>
      </c>
    </row>
    <row r="1084" spans="1:7" ht="15">
      <c r="A1084" s="7" t="s">
        <v>3878</v>
      </c>
      <c r="B1084" s="4" t="s">
        <v>3754</v>
      </c>
      <c r="C1084" s="6" t="s">
        <v>2242</v>
      </c>
      <c r="D1084" s="7" t="s">
        <v>3879</v>
      </c>
      <c r="E1084" s="7" t="s">
        <v>3880</v>
      </c>
      <c r="F1084" s="7" t="s">
        <v>3881</v>
      </c>
      <c r="G1084" s="7" t="s">
        <v>3882</v>
      </c>
    </row>
    <row r="1085" spans="1:7" ht="15">
      <c r="A1085" s="7" t="s">
        <v>3883</v>
      </c>
      <c r="B1085" s="4" t="s">
        <v>3754</v>
      </c>
      <c r="C1085" s="6" t="s">
        <v>2242</v>
      </c>
      <c r="D1085" s="7" t="s">
        <v>3884</v>
      </c>
      <c r="E1085" s="7" t="s">
        <v>3885</v>
      </c>
      <c r="F1085" s="7" t="s">
        <v>3886</v>
      </c>
      <c r="G1085" s="7" t="s">
        <v>3887</v>
      </c>
    </row>
    <row r="1086" spans="1:7" ht="15">
      <c r="A1086" s="7" t="s">
        <v>3888</v>
      </c>
      <c r="B1086" s="4" t="s">
        <v>3754</v>
      </c>
      <c r="C1086" s="6" t="s">
        <v>2242</v>
      </c>
      <c r="D1086" s="7" t="s">
        <v>3889</v>
      </c>
      <c r="E1086" s="7" t="s">
        <v>3885</v>
      </c>
      <c r="F1086" s="7" t="s">
        <v>3886</v>
      </c>
      <c r="G1086" s="7" t="s">
        <v>3890</v>
      </c>
    </row>
    <row r="1087" spans="1:7" ht="15">
      <c r="A1087" s="7" t="s">
        <v>3891</v>
      </c>
      <c r="B1087" s="4" t="s">
        <v>3754</v>
      </c>
      <c r="C1087" s="6" t="s">
        <v>2242</v>
      </c>
      <c r="D1087" s="7" t="s">
        <v>3892</v>
      </c>
      <c r="E1087" s="7" t="s">
        <v>3885</v>
      </c>
      <c r="F1087" s="7" t="s">
        <v>3886</v>
      </c>
      <c r="G1087" s="7" t="s">
        <v>3893</v>
      </c>
    </row>
    <row r="1088" spans="1:7" ht="15">
      <c r="A1088" s="7" t="s">
        <v>3894</v>
      </c>
      <c r="B1088" s="4" t="s">
        <v>3895</v>
      </c>
      <c r="C1088" s="6" t="s">
        <v>2242</v>
      </c>
      <c r="D1088" s="7" t="s">
        <v>3896</v>
      </c>
      <c r="E1088" s="7" t="s">
        <v>3897</v>
      </c>
      <c r="F1088" s="7" t="s">
        <v>3895</v>
      </c>
      <c r="G1088" s="7" t="s">
        <v>3898</v>
      </c>
    </row>
    <row r="1089" spans="1:7" ht="15">
      <c r="A1089" s="7" t="s">
        <v>3899</v>
      </c>
      <c r="B1089" s="4" t="s">
        <v>3895</v>
      </c>
      <c r="C1089" s="6" t="s">
        <v>2242</v>
      </c>
      <c r="D1089" s="7" t="s">
        <v>3900</v>
      </c>
      <c r="E1089" s="7" t="s">
        <v>3901</v>
      </c>
      <c r="F1089" s="7" t="s">
        <v>3902</v>
      </c>
      <c r="G1089" s="7" t="s">
        <v>90</v>
      </c>
    </row>
    <row r="1090" spans="1:7" ht="15">
      <c r="A1090" s="7" t="s">
        <v>3903</v>
      </c>
      <c r="B1090" s="4" t="s">
        <v>3895</v>
      </c>
      <c r="C1090" s="6" t="s">
        <v>2242</v>
      </c>
      <c r="D1090" s="7" t="s">
        <v>3904</v>
      </c>
      <c r="E1090" s="7" t="s">
        <v>3897</v>
      </c>
      <c r="F1090" s="7" t="s">
        <v>3895</v>
      </c>
      <c r="G1090" s="7" t="s">
        <v>3898</v>
      </c>
    </row>
    <row r="1091" spans="1:7" ht="15">
      <c r="A1091" s="7" t="s">
        <v>3905</v>
      </c>
      <c r="B1091" s="4" t="s">
        <v>3895</v>
      </c>
      <c r="C1091" s="6" t="s">
        <v>2242</v>
      </c>
      <c r="D1091" s="7" t="s">
        <v>3906</v>
      </c>
      <c r="E1091" s="7" t="s">
        <v>3897</v>
      </c>
      <c r="F1091" s="7" t="s">
        <v>3895</v>
      </c>
      <c r="G1091" s="7" t="s">
        <v>3907</v>
      </c>
    </row>
    <row r="1092" spans="1:7" ht="15">
      <c r="A1092" s="7" t="s">
        <v>3908</v>
      </c>
      <c r="B1092" s="4" t="s">
        <v>3895</v>
      </c>
      <c r="C1092" s="6" t="s">
        <v>2242</v>
      </c>
      <c r="D1092" s="7" t="s">
        <v>3909</v>
      </c>
      <c r="E1092" s="7" t="s">
        <v>3897</v>
      </c>
      <c r="F1092" s="7" t="s">
        <v>3895</v>
      </c>
      <c r="G1092" s="7" t="s">
        <v>3910</v>
      </c>
    </row>
    <row r="1093" spans="1:7" ht="15">
      <c r="A1093" s="7" t="s">
        <v>3911</v>
      </c>
      <c r="B1093" s="4" t="s">
        <v>3895</v>
      </c>
      <c r="C1093" s="6" t="s">
        <v>2242</v>
      </c>
      <c r="D1093" s="7" t="s">
        <v>3912</v>
      </c>
      <c r="E1093" s="7" t="s">
        <v>3913</v>
      </c>
      <c r="F1093" s="7" t="s">
        <v>3914</v>
      </c>
      <c r="G1093" s="7" t="s">
        <v>3915</v>
      </c>
    </row>
    <row r="1094" spans="1:7" ht="15">
      <c r="A1094" s="7" t="s">
        <v>3916</v>
      </c>
      <c r="B1094" s="4" t="s">
        <v>3895</v>
      </c>
      <c r="C1094" s="6" t="s">
        <v>2242</v>
      </c>
      <c r="D1094" s="7" t="s">
        <v>3917</v>
      </c>
      <c r="E1094" s="7" t="s">
        <v>3918</v>
      </c>
      <c r="F1094" s="7" t="s">
        <v>3919</v>
      </c>
      <c r="G1094" s="7" t="s">
        <v>3920</v>
      </c>
    </row>
    <row r="1095" spans="1:7" ht="15">
      <c r="A1095" s="7" t="s">
        <v>3921</v>
      </c>
      <c r="B1095" s="4" t="s">
        <v>3895</v>
      </c>
      <c r="C1095" s="6" t="s">
        <v>2242</v>
      </c>
      <c r="D1095" s="7" t="s">
        <v>3922</v>
      </c>
      <c r="E1095" s="7" t="s">
        <v>3918</v>
      </c>
      <c r="F1095" s="7" t="s">
        <v>3919</v>
      </c>
      <c r="G1095" s="7" t="s">
        <v>3923</v>
      </c>
    </row>
    <row r="1096" spans="1:7" ht="15">
      <c r="A1096" s="7" t="s">
        <v>3924</v>
      </c>
      <c r="B1096" s="4" t="s">
        <v>3895</v>
      </c>
      <c r="C1096" s="6" t="s">
        <v>2242</v>
      </c>
      <c r="D1096" s="7" t="s">
        <v>3925</v>
      </c>
      <c r="E1096" s="7" t="s">
        <v>3918</v>
      </c>
      <c r="F1096" s="7" t="s">
        <v>3919</v>
      </c>
      <c r="G1096" s="7" t="s">
        <v>90</v>
      </c>
    </row>
    <row r="1097" spans="1:7" ht="15">
      <c r="A1097" s="7" t="s">
        <v>3926</v>
      </c>
      <c r="B1097" s="4" t="s">
        <v>2241</v>
      </c>
      <c r="C1097" s="6" t="s">
        <v>2242</v>
      </c>
      <c r="D1097" s="7" t="s">
        <v>3927</v>
      </c>
      <c r="E1097" s="7" t="s">
        <v>3928</v>
      </c>
      <c r="F1097" s="7" t="s">
        <v>3929</v>
      </c>
      <c r="G1097" s="7" t="s">
        <v>3930</v>
      </c>
    </row>
    <row r="1098" spans="1:7" ht="15">
      <c r="A1098" s="7" t="s">
        <v>3931</v>
      </c>
      <c r="B1098" s="4" t="s">
        <v>2241</v>
      </c>
      <c r="C1098" s="6" t="s">
        <v>2242</v>
      </c>
      <c r="D1098" s="7" t="s">
        <v>3932</v>
      </c>
      <c r="E1098" s="7" t="s">
        <v>3933</v>
      </c>
      <c r="F1098" s="7" t="s">
        <v>3934</v>
      </c>
      <c r="G1098" s="7" t="s">
        <v>3935</v>
      </c>
    </row>
    <row r="1099" spans="1:7" ht="15">
      <c r="A1099" s="7" t="s">
        <v>3936</v>
      </c>
      <c r="B1099" s="4" t="s">
        <v>2241</v>
      </c>
      <c r="C1099" s="6" t="s">
        <v>2242</v>
      </c>
      <c r="D1099" s="7" t="s">
        <v>3937</v>
      </c>
      <c r="E1099" s="7" t="s">
        <v>3938</v>
      </c>
      <c r="F1099" s="7" t="s">
        <v>3939</v>
      </c>
      <c r="G1099" s="7" t="s">
        <v>3940</v>
      </c>
    </row>
    <row r="1100" spans="1:7" ht="15">
      <c r="A1100" s="7" t="s">
        <v>3941</v>
      </c>
      <c r="B1100" s="4" t="s">
        <v>2241</v>
      </c>
      <c r="C1100" s="6" t="s">
        <v>2242</v>
      </c>
      <c r="D1100" s="7" t="s">
        <v>3942</v>
      </c>
      <c r="E1100" s="7" t="s">
        <v>3933</v>
      </c>
      <c r="F1100" s="7" t="s">
        <v>3934</v>
      </c>
      <c r="G1100" s="7" t="s">
        <v>3943</v>
      </c>
    </row>
    <row r="1101" spans="1:7" ht="15">
      <c r="A1101" s="7" t="s">
        <v>3944</v>
      </c>
      <c r="B1101" s="4" t="s">
        <v>2241</v>
      </c>
      <c r="C1101" s="6" t="s">
        <v>2242</v>
      </c>
      <c r="D1101" s="7" t="s">
        <v>3945</v>
      </c>
      <c r="E1101" s="7" t="s">
        <v>3933</v>
      </c>
      <c r="F1101" s="7" t="s">
        <v>3934</v>
      </c>
      <c r="G1101" s="7" t="s">
        <v>3943</v>
      </c>
    </row>
    <row r="1102" spans="1:7" ht="15">
      <c r="A1102" s="7" t="s">
        <v>3946</v>
      </c>
      <c r="B1102" s="4" t="s">
        <v>2241</v>
      </c>
      <c r="C1102" s="6" t="s">
        <v>2242</v>
      </c>
      <c r="D1102" s="7" t="s">
        <v>3947</v>
      </c>
      <c r="E1102" s="7" t="s">
        <v>3948</v>
      </c>
      <c r="F1102" s="7" t="s">
        <v>3949</v>
      </c>
      <c r="G1102" s="7" t="s">
        <v>3950</v>
      </c>
    </row>
    <row r="1103" spans="1:7" ht="15">
      <c r="A1103" s="7" t="s">
        <v>3951</v>
      </c>
      <c r="B1103" s="4" t="s">
        <v>2241</v>
      </c>
      <c r="C1103" s="6" t="s">
        <v>2242</v>
      </c>
      <c r="D1103" s="7" t="s">
        <v>3952</v>
      </c>
      <c r="E1103" s="7" t="s">
        <v>3948</v>
      </c>
      <c r="F1103" s="7" t="s">
        <v>3949</v>
      </c>
      <c r="G1103" s="7" t="s">
        <v>3950</v>
      </c>
    </row>
    <row r="1104" spans="1:7" ht="15">
      <c r="A1104" s="7" t="s">
        <v>3953</v>
      </c>
      <c r="B1104" s="4" t="s">
        <v>2241</v>
      </c>
      <c r="C1104" s="6" t="s">
        <v>2242</v>
      </c>
      <c r="D1104" s="7" t="s">
        <v>3954</v>
      </c>
      <c r="E1104" s="7" t="s">
        <v>51</v>
      </c>
      <c r="F1104" s="7" t="s">
        <v>51</v>
      </c>
      <c r="G1104" s="7" t="s">
        <v>51</v>
      </c>
    </row>
    <row r="1105" spans="1:7" ht="15">
      <c r="A1105" s="7" t="s">
        <v>3955</v>
      </c>
      <c r="B1105" s="4" t="s">
        <v>2241</v>
      </c>
      <c r="C1105" s="6" t="s">
        <v>2242</v>
      </c>
      <c r="D1105" s="7" t="s">
        <v>3956</v>
      </c>
      <c r="E1105" s="7" t="s">
        <v>3948</v>
      </c>
      <c r="F1105" s="7" t="s">
        <v>3949</v>
      </c>
      <c r="G1105" s="7" t="s">
        <v>3950</v>
      </c>
    </row>
    <row r="1106" spans="1:7" ht="15">
      <c r="A1106" s="7" t="s">
        <v>3957</v>
      </c>
      <c r="B1106" s="4" t="s">
        <v>3895</v>
      </c>
      <c r="C1106" s="6" t="s">
        <v>2242</v>
      </c>
      <c r="D1106" s="7" t="s">
        <v>3958</v>
      </c>
      <c r="E1106" s="7" t="s">
        <v>51</v>
      </c>
      <c r="F1106" s="7" t="s">
        <v>51</v>
      </c>
      <c r="G1106" s="7" t="s">
        <v>51</v>
      </c>
    </row>
    <row r="1107" spans="1:7" ht="15">
      <c r="A1107" s="7" t="s">
        <v>3959</v>
      </c>
      <c r="B1107" s="4" t="s">
        <v>3101</v>
      </c>
      <c r="C1107" s="6" t="s">
        <v>935</v>
      </c>
      <c r="D1107" s="7" t="s">
        <v>3960</v>
      </c>
      <c r="E1107" s="7" t="s">
        <v>3961</v>
      </c>
      <c r="F1107" s="7" t="s">
        <v>3962</v>
      </c>
      <c r="G1107" s="7" t="s">
        <v>3963</v>
      </c>
    </row>
    <row r="1108" spans="1:7" ht="15">
      <c r="A1108" s="7" t="s">
        <v>3964</v>
      </c>
      <c r="B1108" s="4" t="s">
        <v>3101</v>
      </c>
      <c r="C1108" s="6" t="s">
        <v>935</v>
      </c>
      <c r="D1108" s="7" t="s">
        <v>3965</v>
      </c>
      <c r="E1108" s="7" t="s">
        <v>3966</v>
      </c>
      <c r="F1108" s="7" t="s">
        <v>3967</v>
      </c>
      <c r="G1108" s="7" t="s">
        <v>3968</v>
      </c>
    </row>
    <row r="1109" spans="1:7" ht="15">
      <c r="A1109" s="7" t="s">
        <v>3969</v>
      </c>
      <c r="B1109" s="4" t="s">
        <v>3101</v>
      </c>
      <c r="C1109" s="6" t="s">
        <v>935</v>
      </c>
      <c r="D1109" s="7" t="s">
        <v>3970</v>
      </c>
      <c r="E1109" s="7" t="s">
        <v>3961</v>
      </c>
      <c r="F1109" s="7" t="s">
        <v>3962</v>
      </c>
      <c r="G1109" s="7" t="s">
        <v>3971</v>
      </c>
    </row>
    <row r="1110" spans="1:7" ht="15">
      <c r="A1110" s="7" t="s">
        <v>3972</v>
      </c>
      <c r="B1110" s="4" t="s">
        <v>3101</v>
      </c>
      <c r="C1110" s="6" t="s">
        <v>935</v>
      </c>
      <c r="D1110" s="7" t="s">
        <v>3970</v>
      </c>
      <c r="E1110" s="7" t="s">
        <v>3973</v>
      </c>
      <c r="F1110" s="7" t="s">
        <v>3974</v>
      </c>
      <c r="G1110" s="7" t="s">
        <v>3975</v>
      </c>
    </row>
    <row r="1111" spans="1:7" ht="15">
      <c r="A1111" s="7" t="s">
        <v>3976</v>
      </c>
      <c r="B1111" s="4" t="s">
        <v>3101</v>
      </c>
      <c r="C1111" s="6" t="s">
        <v>935</v>
      </c>
      <c r="D1111" s="7" t="s">
        <v>3970</v>
      </c>
      <c r="E1111" s="7" t="s">
        <v>3977</v>
      </c>
      <c r="F1111" s="7" t="s">
        <v>3962</v>
      </c>
      <c r="G1111" s="7" t="s">
        <v>3978</v>
      </c>
    </row>
    <row r="1112" spans="1:7" ht="15">
      <c r="A1112" s="7" t="s">
        <v>3979</v>
      </c>
      <c r="B1112" s="4" t="s">
        <v>3101</v>
      </c>
      <c r="C1112" s="6" t="s">
        <v>935</v>
      </c>
      <c r="D1112" s="7" t="s">
        <v>3970</v>
      </c>
      <c r="E1112" s="7" t="s">
        <v>3973</v>
      </c>
      <c r="F1112" s="7" t="s">
        <v>3974</v>
      </c>
      <c r="G1112" s="7" t="s">
        <v>3980</v>
      </c>
    </row>
    <row r="1113" spans="1:7" ht="15">
      <c r="A1113" s="7" t="s">
        <v>3981</v>
      </c>
      <c r="B1113" s="4" t="s">
        <v>3101</v>
      </c>
      <c r="C1113" s="6" t="s">
        <v>935</v>
      </c>
      <c r="D1113" s="7" t="s">
        <v>3970</v>
      </c>
      <c r="E1113" s="7" t="s">
        <v>3982</v>
      </c>
      <c r="F1113" s="7" t="s">
        <v>3983</v>
      </c>
      <c r="G1113" s="7" t="s">
        <v>3984</v>
      </c>
    </row>
    <row r="1114" spans="1:7" ht="15">
      <c r="A1114" s="7" t="s">
        <v>3985</v>
      </c>
      <c r="B1114" s="4" t="s">
        <v>3101</v>
      </c>
      <c r="C1114" s="6" t="s">
        <v>935</v>
      </c>
      <c r="D1114" s="7" t="s">
        <v>3986</v>
      </c>
      <c r="E1114" s="7" t="s">
        <v>3961</v>
      </c>
      <c r="F1114" s="7" t="s">
        <v>3962</v>
      </c>
      <c r="G1114" s="7" t="s">
        <v>3987</v>
      </c>
    </row>
    <row r="1115" spans="1:7" ht="15">
      <c r="A1115" s="7" t="s">
        <v>3988</v>
      </c>
      <c r="B1115" s="4" t="s">
        <v>3083</v>
      </c>
      <c r="C1115" s="6" t="s">
        <v>2242</v>
      </c>
      <c r="D1115" s="7" t="s">
        <v>3989</v>
      </c>
      <c r="E1115" s="7" t="s">
        <v>3990</v>
      </c>
      <c r="F1115" s="7" t="s">
        <v>3991</v>
      </c>
      <c r="G1115" s="7" t="s">
        <v>3992</v>
      </c>
    </row>
    <row r="1116" spans="1:7" ht="15">
      <c r="A1116" s="7" t="s">
        <v>3993</v>
      </c>
      <c r="B1116" s="4" t="s">
        <v>3083</v>
      </c>
      <c r="C1116" s="6" t="s">
        <v>2242</v>
      </c>
      <c r="D1116" s="7" t="s">
        <v>3994</v>
      </c>
      <c r="E1116" s="7" t="s">
        <v>3995</v>
      </c>
      <c r="F1116" s="7" t="s">
        <v>3996</v>
      </c>
      <c r="G1116" s="7" t="s">
        <v>3997</v>
      </c>
    </row>
    <row r="1117" spans="1:7" ht="15">
      <c r="A1117" s="7" t="s">
        <v>3998</v>
      </c>
      <c r="B1117" s="4" t="s">
        <v>3083</v>
      </c>
      <c r="C1117" s="6" t="s">
        <v>2242</v>
      </c>
      <c r="D1117" s="7" t="s">
        <v>3999</v>
      </c>
      <c r="E1117" s="7" t="s">
        <v>4000</v>
      </c>
      <c r="F1117" s="7" t="s">
        <v>4001</v>
      </c>
      <c r="G1117" s="7" t="s">
        <v>4002</v>
      </c>
    </row>
    <row r="1118" spans="1:7" ht="15">
      <c r="A1118" s="7" t="s">
        <v>4003</v>
      </c>
      <c r="B1118" s="4" t="s">
        <v>3083</v>
      </c>
      <c r="C1118" s="6" t="s">
        <v>2242</v>
      </c>
      <c r="D1118" s="7" t="s">
        <v>4004</v>
      </c>
      <c r="E1118" s="7" t="s">
        <v>3990</v>
      </c>
      <c r="F1118" s="7" t="s">
        <v>3991</v>
      </c>
      <c r="G1118" s="7" t="s">
        <v>4005</v>
      </c>
    </row>
    <row r="1119" spans="1:7" ht="15">
      <c r="A1119" s="7" t="s">
        <v>4006</v>
      </c>
      <c r="B1119" s="4" t="s">
        <v>3083</v>
      </c>
      <c r="C1119" s="6" t="s">
        <v>2242</v>
      </c>
      <c r="D1119" s="7" t="s">
        <v>4007</v>
      </c>
      <c r="E1119" s="7" t="s">
        <v>4008</v>
      </c>
      <c r="F1119" s="7" t="s">
        <v>4009</v>
      </c>
      <c r="G1119" s="7" t="s">
        <v>4010</v>
      </c>
    </row>
    <row r="1120" spans="1:7" ht="15">
      <c r="A1120" s="7" t="s">
        <v>4011</v>
      </c>
      <c r="B1120" s="4" t="s">
        <v>3083</v>
      </c>
      <c r="C1120" s="6" t="s">
        <v>2242</v>
      </c>
      <c r="D1120" s="7" t="s">
        <v>4012</v>
      </c>
      <c r="E1120" s="7" t="s">
        <v>4013</v>
      </c>
      <c r="F1120" s="7" t="s">
        <v>4014</v>
      </c>
      <c r="G1120" s="7" t="s">
        <v>4015</v>
      </c>
    </row>
    <row r="1121" spans="1:7" ht="15">
      <c r="A1121" s="7" t="s">
        <v>4016</v>
      </c>
      <c r="B1121" s="4" t="s">
        <v>3083</v>
      </c>
      <c r="C1121" s="6" t="s">
        <v>2242</v>
      </c>
      <c r="D1121" s="7" t="s">
        <v>4017</v>
      </c>
      <c r="E1121" s="7" t="s">
        <v>4018</v>
      </c>
      <c r="F1121" s="7" t="s">
        <v>4014</v>
      </c>
      <c r="G1121" s="7" t="s">
        <v>4019</v>
      </c>
    </row>
    <row r="1122" spans="1:7" ht="15">
      <c r="A1122" s="7" t="s">
        <v>4020</v>
      </c>
      <c r="B1122" s="4" t="s">
        <v>3083</v>
      </c>
      <c r="C1122" s="6" t="s">
        <v>2242</v>
      </c>
      <c r="D1122" s="7" t="s">
        <v>4021</v>
      </c>
      <c r="E1122" s="7" t="s">
        <v>51</v>
      </c>
      <c r="F1122" s="7" t="s">
        <v>51</v>
      </c>
      <c r="G1122" s="7" t="s">
        <v>51</v>
      </c>
    </row>
    <row r="1123" spans="1:7" ht="15">
      <c r="A1123" s="7" t="s">
        <v>4022</v>
      </c>
      <c r="B1123" s="4" t="s">
        <v>3083</v>
      </c>
      <c r="C1123" s="6" t="s">
        <v>2242</v>
      </c>
      <c r="D1123" s="7" t="s">
        <v>4023</v>
      </c>
      <c r="E1123" s="7" t="s">
        <v>51</v>
      </c>
      <c r="F1123" s="7" t="s">
        <v>51</v>
      </c>
      <c r="G1123" s="7" t="s">
        <v>51</v>
      </c>
    </row>
    <row r="1124" spans="1:7" ht="15">
      <c r="A1124" s="7" t="s">
        <v>4024</v>
      </c>
      <c r="B1124" s="4" t="s">
        <v>3083</v>
      </c>
      <c r="C1124" s="6" t="s">
        <v>2242</v>
      </c>
      <c r="D1124" s="7" t="s">
        <v>4025</v>
      </c>
      <c r="E1124" s="7" t="s">
        <v>4026</v>
      </c>
      <c r="F1124" s="7" t="s">
        <v>4027</v>
      </c>
      <c r="G1124" s="7" t="s">
        <v>4028</v>
      </c>
    </row>
    <row r="1125" spans="1:7" ht="15">
      <c r="A1125" s="7" t="s">
        <v>4029</v>
      </c>
      <c r="B1125" s="4" t="s">
        <v>3083</v>
      </c>
      <c r="C1125" s="6" t="s">
        <v>2242</v>
      </c>
      <c r="D1125" s="7" t="s">
        <v>4030</v>
      </c>
      <c r="E1125" s="7" t="s">
        <v>51</v>
      </c>
      <c r="F1125" s="7" t="s">
        <v>51</v>
      </c>
      <c r="G1125" s="7" t="s">
        <v>51</v>
      </c>
    </row>
    <row r="1126" spans="1:7" ht="15">
      <c r="A1126" s="7" t="s">
        <v>4031</v>
      </c>
      <c r="B1126" s="4" t="s">
        <v>3083</v>
      </c>
      <c r="C1126" s="6" t="s">
        <v>2242</v>
      </c>
      <c r="D1126" s="7" t="s">
        <v>4032</v>
      </c>
      <c r="E1126" s="7" t="s">
        <v>4033</v>
      </c>
      <c r="F1126" s="7" t="s">
        <v>4034</v>
      </c>
      <c r="G1126" s="7" t="s">
        <v>4035</v>
      </c>
    </row>
    <row r="1127" spans="1:7" ht="15">
      <c r="A1127" s="7" t="s">
        <v>4036</v>
      </c>
      <c r="B1127" s="4" t="s">
        <v>3083</v>
      </c>
      <c r="C1127" s="6" t="s">
        <v>2242</v>
      </c>
      <c r="D1127" s="7" t="s">
        <v>4037</v>
      </c>
      <c r="E1127" s="7" t="s">
        <v>4033</v>
      </c>
      <c r="F1127" s="7" t="s">
        <v>4034</v>
      </c>
      <c r="G1127" s="7" t="s">
        <v>4035</v>
      </c>
    </row>
    <row r="1128" spans="1:7" ht="15">
      <c r="A1128" s="7" t="s">
        <v>4038</v>
      </c>
      <c r="B1128" s="4" t="s">
        <v>3083</v>
      </c>
      <c r="C1128" s="6" t="s">
        <v>2242</v>
      </c>
      <c r="D1128" s="7" t="s">
        <v>4039</v>
      </c>
      <c r="E1128" s="7" t="s">
        <v>4000</v>
      </c>
      <c r="F1128" s="7" t="s">
        <v>4001</v>
      </c>
      <c r="G1128" s="7" t="s">
        <v>4002</v>
      </c>
    </row>
    <row r="1129" spans="1:7" ht="15">
      <c r="A1129" s="7" t="s">
        <v>4040</v>
      </c>
      <c r="B1129" s="4" t="s">
        <v>3083</v>
      </c>
      <c r="C1129" s="6" t="s">
        <v>2242</v>
      </c>
      <c r="D1129" s="7" t="s">
        <v>4041</v>
      </c>
      <c r="E1129" s="7" t="s">
        <v>4042</v>
      </c>
      <c r="F1129" s="7" t="s">
        <v>3083</v>
      </c>
      <c r="G1129" s="7" t="s">
        <v>4043</v>
      </c>
    </row>
    <row r="1130" spans="1:7" ht="15">
      <c r="A1130" s="7" t="s">
        <v>4044</v>
      </c>
      <c r="B1130" s="4" t="s">
        <v>3083</v>
      </c>
      <c r="C1130" s="6" t="s">
        <v>2242</v>
      </c>
      <c r="D1130" s="7" t="s">
        <v>4045</v>
      </c>
      <c r="E1130" s="7" t="s">
        <v>51</v>
      </c>
      <c r="F1130" s="7" t="s">
        <v>51</v>
      </c>
      <c r="G1130" s="7" t="s">
        <v>51</v>
      </c>
    </row>
    <row r="1131" spans="1:7" ht="15">
      <c r="A1131" s="7" t="s">
        <v>4046</v>
      </c>
      <c r="B1131" s="4" t="s">
        <v>3083</v>
      </c>
      <c r="C1131" s="6" t="s">
        <v>2242</v>
      </c>
      <c r="D1131" s="7" t="s">
        <v>4047</v>
      </c>
      <c r="E1131" s="7" t="s">
        <v>4042</v>
      </c>
      <c r="F1131" s="7" t="s">
        <v>3083</v>
      </c>
      <c r="G1131" s="7" t="s">
        <v>4048</v>
      </c>
    </row>
    <row r="1132" spans="1:7" ht="15">
      <c r="A1132" s="7" t="s">
        <v>4049</v>
      </c>
      <c r="B1132" s="4" t="s">
        <v>3083</v>
      </c>
      <c r="C1132" s="6" t="s">
        <v>2242</v>
      </c>
      <c r="D1132" s="7" t="s">
        <v>4050</v>
      </c>
      <c r="E1132" s="7" t="s">
        <v>4051</v>
      </c>
      <c r="F1132" s="7" t="s">
        <v>4052</v>
      </c>
      <c r="G1132" s="7" t="s">
        <v>4053</v>
      </c>
    </row>
    <row r="1133" spans="1:7" ht="15">
      <c r="A1133" s="7" t="s">
        <v>4054</v>
      </c>
      <c r="B1133" s="4" t="s">
        <v>3083</v>
      </c>
      <c r="C1133" s="6" t="s">
        <v>2242</v>
      </c>
      <c r="D1133" s="7" t="s">
        <v>4055</v>
      </c>
      <c r="E1133" s="7" t="s">
        <v>4056</v>
      </c>
      <c r="F1133" s="7" t="s">
        <v>4057</v>
      </c>
      <c r="G1133" s="7" t="s">
        <v>988</v>
      </c>
    </row>
    <row r="1134" spans="1:7" ht="15">
      <c r="A1134" s="7" t="s">
        <v>4058</v>
      </c>
      <c r="B1134" s="4" t="s">
        <v>3083</v>
      </c>
      <c r="C1134" s="6" t="s">
        <v>2242</v>
      </c>
      <c r="D1134" s="7" t="s">
        <v>4059</v>
      </c>
      <c r="E1134" s="7" t="s">
        <v>4060</v>
      </c>
      <c r="F1134" s="7" t="s">
        <v>4061</v>
      </c>
      <c r="G1134" s="7" t="s">
        <v>4062</v>
      </c>
    </row>
    <row r="1135" spans="1:7" ht="15">
      <c r="A1135" s="7" t="s">
        <v>4063</v>
      </c>
      <c r="B1135" s="4" t="s">
        <v>3083</v>
      </c>
      <c r="C1135" s="6" t="s">
        <v>2242</v>
      </c>
      <c r="D1135" s="7" t="s">
        <v>4064</v>
      </c>
      <c r="E1135" s="7" t="s">
        <v>4065</v>
      </c>
      <c r="F1135" s="7" t="s">
        <v>4066</v>
      </c>
      <c r="G1135" s="7" t="s">
        <v>4067</v>
      </c>
    </row>
    <row r="1136" spans="1:7" ht="15">
      <c r="A1136" s="7" t="s">
        <v>4068</v>
      </c>
      <c r="B1136" s="4" t="s">
        <v>3083</v>
      </c>
      <c r="C1136" s="6" t="s">
        <v>2242</v>
      </c>
      <c r="D1136" s="7" t="s">
        <v>4069</v>
      </c>
      <c r="E1136" s="7" t="s">
        <v>4070</v>
      </c>
      <c r="F1136" s="7" t="s">
        <v>4071</v>
      </c>
      <c r="G1136" s="7" t="s">
        <v>4072</v>
      </c>
    </row>
    <row r="1137" spans="1:7" ht="15">
      <c r="A1137" s="7" t="s">
        <v>4073</v>
      </c>
      <c r="B1137" s="4" t="s">
        <v>3083</v>
      </c>
      <c r="C1137" s="6" t="s">
        <v>2242</v>
      </c>
      <c r="D1137" s="7" t="s">
        <v>4074</v>
      </c>
      <c r="E1137" s="7" t="s">
        <v>4075</v>
      </c>
      <c r="F1137" s="7" t="s">
        <v>3083</v>
      </c>
      <c r="G1137" s="7" t="s">
        <v>4076</v>
      </c>
    </row>
    <row r="1138" spans="1:7" ht="15">
      <c r="A1138" s="7" t="s">
        <v>4077</v>
      </c>
      <c r="B1138" s="4" t="s">
        <v>3083</v>
      </c>
      <c r="C1138" s="6" t="s">
        <v>2242</v>
      </c>
      <c r="D1138" s="7" t="s">
        <v>4078</v>
      </c>
      <c r="E1138" s="7" t="s">
        <v>4079</v>
      </c>
      <c r="F1138" s="7" t="s">
        <v>4080</v>
      </c>
      <c r="G1138" s="7" t="s">
        <v>4053</v>
      </c>
    </row>
    <row r="1139" spans="1:7" ht="15">
      <c r="A1139" s="7" t="s">
        <v>4081</v>
      </c>
      <c r="B1139" s="4" t="s">
        <v>3083</v>
      </c>
      <c r="C1139" s="6" t="s">
        <v>2242</v>
      </c>
      <c r="D1139" s="7" t="s">
        <v>4082</v>
      </c>
      <c r="E1139" s="7" t="s">
        <v>51</v>
      </c>
      <c r="F1139" s="7" t="s">
        <v>51</v>
      </c>
      <c r="G1139" s="7" t="s">
        <v>51</v>
      </c>
    </row>
    <row r="1140" spans="1:7" ht="15">
      <c r="A1140" s="7" t="s">
        <v>4083</v>
      </c>
      <c r="B1140" s="4" t="s">
        <v>3083</v>
      </c>
      <c r="C1140" s="6" t="s">
        <v>2242</v>
      </c>
      <c r="D1140" s="7" t="s">
        <v>4084</v>
      </c>
      <c r="E1140" s="7" t="s">
        <v>4085</v>
      </c>
      <c r="F1140" s="7" t="s">
        <v>4086</v>
      </c>
      <c r="G1140" s="7" t="s">
        <v>90</v>
      </c>
    </row>
    <row r="1141" spans="1:7" ht="15">
      <c r="A1141" s="7" t="s">
        <v>4087</v>
      </c>
      <c r="B1141" s="4" t="s">
        <v>3083</v>
      </c>
      <c r="C1141" s="6" t="s">
        <v>2242</v>
      </c>
      <c r="D1141" s="7" t="s">
        <v>4088</v>
      </c>
      <c r="E1141" s="7" t="s">
        <v>51</v>
      </c>
      <c r="F1141" s="7" t="s">
        <v>51</v>
      </c>
      <c r="G1141" s="7" t="s">
        <v>51</v>
      </c>
    </row>
    <row r="1142" spans="1:7" ht="15">
      <c r="A1142" s="7" t="s">
        <v>4089</v>
      </c>
      <c r="B1142" s="4" t="s">
        <v>3083</v>
      </c>
      <c r="C1142" s="6" t="s">
        <v>2242</v>
      </c>
      <c r="D1142" s="7" t="s">
        <v>4090</v>
      </c>
      <c r="E1142" s="7" t="s">
        <v>4091</v>
      </c>
      <c r="F1142" s="7" t="s">
        <v>4092</v>
      </c>
      <c r="G1142" s="7" t="s">
        <v>4093</v>
      </c>
    </row>
    <row r="1143" spans="1:7" ht="15">
      <c r="A1143" s="7" t="s">
        <v>4094</v>
      </c>
      <c r="B1143" s="4" t="s">
        <v>3083</v>
      </c>
      <c r="C1143" s="6" t="s">
        <v>2242</v>
      </c>
      <c r="D1143" s="7" t="s">
        <v>4095</v>
      </c>
      <c r="E1143" s="7" t="s">
        <v>4096</v>
      </c>
      <c r="F1143" s="7" t="s">
        <v>4097</v>
      </c>
      <c r="G1143" s="7" t="s">
        <v>4098</v>
      </c>
    </row>
    <row r="1144" spans="1:7" ht="15">
      <c r="A1144" s="7" t="s">
        <v>4099</v>
      </c>
      <c r="B1144" s="4" t="s">
        <v>3083</v>
      </c>
      <c r="C1144" s="6" t="s">
        <v>2242</v>
      </c>
      <c r="D1144" s="7" t="s">
        <v>4100</v>
      </c>
      <c r="E1144" s="7" t="s">
        <v>4096</v>
      </c>
      <c r="F1144" s="7" t="s">
        <v>4097</v>
      </c>
      <c r="G1144" s="7" t="s">
        <v>4101</v>
      </c>
    </row>
    <row r="1145" spans="1:7" ht="15">
      <c r="A1145" s="7" t="s">
        <v>4102</v>
      </c>
      <c r="B1145" s="4" t="s">
        <v>3083</v>
      </c>
      <c r="C1145" s="6" t="s">
        <v>2242</v>
      </c>
      <c r="D1145" s="7" t="s">
        <v>4103</v>
      </c>
      <c r="E1145" s="7" t="s">
        <v>4091</v>
      </c>
      <c r="F1145" s="7" t="s">
        <v>4092</v>
      </c>
      <c r="G1145" s="7" t="s">
        <v>4104</v>
      </c>
    </row>
    <row r="1146" spans="1:7" ht="15">
      <c r="A1146" s="7" t="s">
        <v>4105</v>
      </c>
      <c r="B1146" s="4" t="s">
        <v>3083</v>
      </c>
      <c r="C1146" s="6" t="s">
        <v>2242</v>
      </c>
      <c r="D1146" s="7" t="s">
        <v>4106</v>
      </c>
      <c r="E1146" s="7" t="s">
        <v>4107</v>
      </c>
      <c r="F1146" s="7" t="s">
        <v>4108</v>
      </c>
      <c r="G1146" s="7" t="s">
        <v>4109</v>
      </c>
    </row>
    <row r="1147" spans="1:7" ht="15">
      <c r="A1147" s="7" t="s">
        <v>4110</v>
      </c>
      <c r="B1147" s="4" t="s">
        <v>3083</v>
      </c>
      <c r="C1147" s="6" t="s">
        <v>2242</v>
      </c>
      <c r="D1147" s="7" t="s">
        <v>4111</v>
      </c>
      <c r="E1147" s="7" t="s">
        <v>4096</v>
      </c>
      <c r="F1147" s="7" t="s">
        <v>4097</v>
      </c>
      <c r="G1147" s="7" t="s">
        <v>4112</v>
      </c>
    </row>
    <row r="1148" spans="1:7" ht="15">
      <c r="A1148" s="7" t="s">
        <v>4113</v>
      </c>
      <c r="B1148" s="4" t="s">
        <v>3083</v>
      </c>
      <c r="C1148" s="6" t="s">
        <v>2242</v>
      </c>
      <c r="D1148" s="7" t="s">
        <v>4114</v>
      </c>
      <c r="E1148" s="7" t="s">
        <v>51</v>
      </c>
      <c r="F1148" s="7" t="s">
        <v>51</v>
      </c>
      <c r="G1148" s="7" t="s">
        <v>51</v>
      </c>
    </row>
    <row r="1149" spans="1:7" ht="15">
      <c r="A1149" s="7" t="s">
        <v>4115</v>
      </c>
      <c r="B1149" s="4" t="s">
        <v>4116</v>
      </c>
      <c r="C1149" s="6" t="s">
        <v>2242</v>
      </c>
      <c r="D1149" s="7" t="s">
        <v>4117</v>
      </c>
      <c r="E1149" s="7" t="s">
        <v>51</v>
      </c>
      <c r="F1149" s="7" t="s">
        <v>51</v>
      </c>
      <c r="G1149" s="7" t="s">
        <v>51</v>
      </c>
    </row>
    <row r="1150" spans="1:7" ht="15">
      <c r="A1150" s="7" t="s">
        <v>4118</v>
      </c>
      <c r="B1150" s="4" t="s">
        <v>4116</v>
      </c>
      <c r="C1150" s="6" t="s">
        <v>2242</v>
      </c>
      <c r="D1150" s="7" t="s">
        <v>4119</v>
      </c>
      <c r="E1150" s="7" t="s">
        <v>4120</v>
      </c>
      <c r="F1150" s="7" t="s">
        <v>4116</v>
      </c>
      <c r="G1150" s="7" t="s">
        <v>4121</v>
      </c>
    </row>
    <row r="1151" spans="1:7" ht="15">
      <c r="A1151" s="7" t="s">
        <v>4122</v>
      </c>
      <c r="B1151" s="4" t="s">
        <v>4116</v>
      </c>
      <c r="C1151" s="6" t="s">
        <v>2242</v>
      </c>
      <c r="D1151" s="7" t="s">
        <v>4123</v>
      </c>
      <c r="E1151" s="7" t="s">
        <v>4120</v>
      </c>
      <c r="F1151" s="7" t="s">
        <v>4116</v>
      </c>
      <c r="G1151" s="7" t="s">
        <v>4124</v>
      </c>
    </row>
    <row r="1152" spans="1:7" ht="15">
      <c r="A1152" s="7" t="s">
        <v>4125</v>
      </c>
      <c r="B1152" s="4" t="s">
        <v>4116</v>
      </c>
      <c r="C1152" s="6" t="s">
        <v>2242</v>
      </c>
      <c r="D1152" s="7" t="s">
        <v>4126</v>
      </c>
      <c r="E1152" s="7" t="s">
        <v>4127</v>
      </c>
      <c r="F1152" s="7" t="s">
        <v>4128</v>
      </c>
      <c r="G1152" s="7" t="s">
        <v>4129</v>
      </c>
    </row>
    <row r="1153" spans="1:7" ht="15">
      <c r="A1153" s="7" t="s">
        <v>4130</v>
      </c>
      <c r="B1153" s="4" t="s">
        <v>4116</v>
      </c>
      <c r="C1153" s="6" t="s">
        <v>2242</v>
      </c>
      <c r="D1153" s="7" t="s">
        <v>4131</v>
      </c>
      <c r="E1153" s="7" t="s">
        <v>4132</v>
      </c>
      <c r="F1153" s="7" t="s">
        <v>4133</v>
      </c>
      <c r="G1153" s="7" t="s">
        <v>4134</v>
      </c>
    </row>
    <row r="1154" spans="1:7" ht="15">
      <c r="A1154" s="7" t="s">
        <v>4135</v>
      </c>
      <c r="B1154" s="4" t="s">
        <v>4116</v>
      </c>
      <c r="C1154" s="6" t="s">
        <v>2242</v>
      </c>
      <c r="D1154" s="7" t="s">
        <v>4136</v>
      </c>
      <c r="E1154" s="7" t="s">
        <v>4137</v>
      </c>
      <c r="F1154" s="7" t="s">
        <v>4138</v>
      </c>
      <c r="G1154" s="7" t="s">
        <v>4139</v>
      </c>
    </row>
    <row r="1155" spans="1:7" ht="15">
      <c r="A1155" s="7" t="s">
        <v>4140</v>
      </c>
      <c r="B1155" s="4" t="s">
        <v>4116</v>
      </c>
      <c r="C1155" s="6" t="s">
        <v>2242</v>
      </c>
      <c r="D1155" s="7" t="s">
        <v>4141</v>
      </c>
      <c r="E1155" s="7" t="s">
        <v>4137</v>
      </c>
      <c r="F1155" s="7" t="s">
        <v>4138</v>
      </c>
      <c r="G1155" s="7" t="s">
        <v>4142</v>
      </c>
    </row>
    <row r="1156" spans="1:7" ht="15">
      <c r="A1156" s="7" t="s">
        <v>4143</v>
      </c>
      <c r="B1156" s="4" t="s">
        <v>4116</v>
      </c>
      <c r="C1156" s="6" t="s">
        <v>2242</v>
      </c>
      <c r="D1156" s="7" t="s">
        <v>4144</v>
      </c>
      <c r="E1156" s="7" t="s">
        <v>4132</v>
      </c>
      <c r="F1156" s="7" t="s">
        <v>4133</v>
      </c>
      <c r="G1156" s="7" t="s">
        <v>4145</v>
      </c>
    </row>
    <row r="1157" spans="1:7" ht="15">
      <c r="A1157" s="7" t="s">
        <v>4146</v>
      </c>
      <c r="B1157" s="4" t="s">
        <v>4116</v>
      </c>
      <c r="C1157" s="6" t="s">
        <v>2242</v>
      </c>
      <c r="D1157" s="7" t="s">
        <v>4147</v>
      </c>
      <c r="E1157" s="7" t="s">
        <v>4148</v>
      </c>
      <c r="F1157" s="7" t="s">
        <v>4149</v>
      </c>
      <c r="G1157" s="7" t="s">
        <v>4150</v>
      </c>
    </row>
    <row r="1158" spans="1:7" ht="15">
      <c r="A1158" s="7" t="s">
        <v>4151</v>
      </c>
      <c r="B1158" s="4" t="s">
        <v>4116</v>
      </c>
      <c r="C1158" s="6" t="s">
        <v>2242</v>
      </c>
      <c r="D1158" s="7" t="s">
        <v>4152</v>
      </c>
      <c r="E1158" s="7" t="s">
        <v>4153</v>
      </c>
      <c r="F1158" s="7" t="s">
        <v>4154</v>
      </c>
      <c r="G1158" s="7" t="s">
        <v>4155</v>
      </c>
    </row>
    <row r="1159" spans="1:7" ht="15">
      <c r="A1159" s="7" t="s">
        <v>4156</v>
      </c>
      <c r="B1159" s="4" t="s">
        <v>4116</v>
      </c>
      <c r="C1159" s="6" t="s">
        <v>2242</v>
      </c>
      <c r="D1159" s="7" t="s">
        <v>4157</v>
      </c>
      <c r="E1159" s="7" t="s">
        <v>4158</v>
      </c>
      <c r="F1159" s="7" t="s">
        <v>4159</v>
      </c>
      <c r="G1159" s="7" t="s">
        <v>90</v>
      </c>
    </row>
    <row r="1160" spans="1:7" ht="15">
      <c r="A1160" s="7" t="s">
        <v>4160</v>
      </c>
      <c r="B1160" s="4" t="s">
        <v>4116</v>
      </c>
      <c r="C1160" s="6" t="s">
        <v>2242</v>
      </c>
      <c r="D1160" s="7" t="s">
        <v>4161</v>
      </c>
      <c r="E1160" s="7" t="s">
        <v>4148</v>
      </c>
      <c r="F1160" s="7" t="s">
        <v>4149</v>
      </c>
      <c r="G1160" s="7" t="s">
        <v>4150</v>
      </c>
    </row>
    <row r="1161" spans="1:7" ht="15">
      <c r="A1161" s="7" t="s">
        <v>4162</v>
      </c>
      <c r="B1161" s="4" t="s">
        <v>4116</v>
      </c>
      <c r="C1161" s="6" t="s">
        <v>2242</v>
      </c>
      <c r="D1161" s="7" t="s">
        <v>4163</v>
      </c>
      <c r="E1161" s="7" t="s">
        <v>51</v>
      </c>
      <c r="F1161" s="7" t="s">
        <v>51</v>
      </c>
      <c r="G1161" s="7" t="s">
        <v>51</v>
      </c>
    </row>
    <row r="1162" spans="1:7" ht="15">
      <c r="A1162" s="7" t="s">
        <v>4164</v>
      </c>
      <c r="B1162" s="4" t="s">
        <v>4116</v>
      </c>
      <c r="C1162" s="6" t="s">
        <v>2242</v>
      </c>
      <c r="D1162" s="7" t="s">
        <v>4165</v>
      </c>
      <c r="E1162" s="7" t="s">
        <v>4166</v>
      </c>
      <c r="F1162" s="7" t="s">
        <v>4167</v>
      </c>
      <c r="G1162" s="7" t="s">
        <v>90</v>
      </c>
    </row>
    <row r="1163" spans="1:7" ht="15">
      <c r="A1163" s="7" t="s">
        <v>4168</v>
      </c>
      <c r="B1163" s="4" t="s">
        <v>4169</v>
      </c>
      <c r="C1163" s="6" t="s">
        <v>2242</v>
      </c>
      <c r="D1163" s="7" t="s">
        <v>4170</v>
      </c>
      <c r="E1163" s="7" t="s">
        <v>4171</v>
      </c>
      <c r="F1163" s="7" t="s">
        <v>4169</v>
      </c>
      <c r="G1163" s="7" t="s">
        <v>4172</v>
      </c>
    </row>
    <row r="1164" spans="1:7" ht="15">
      <c r="A1164" s="7" t="s">
        <v>4173</v>
      </c>
      <c r="B1164" s="4" t="s">
        <v>4169</v>
      </c>
      <c r="C1164" s="6" t="s">
        <v>2242</v>
      </c>
      <c r="D1164" s="7" t="s">
        <v>4174</v>
      </c>
      <c r="E1164" s="7" t="s">
        <v>4171</v>
      </c>
      <c r="F1164" s="7" t="s">
        <v>4169</v>
      </c>
      <c r="G1164" s="7" t="s">
        <v>4175</v>
      </c>
    </row>
    <row r="1165" spans="1:7" ht="15">
      <c r="A1165" s="7" t="s">
        <v>4176</v>
      </c>
      <c r="B1165" s="4" t="s">
        <v>4169</v>
      </c>
      <c r="C1165" s="6" t="s">
        <v>2242</v>
      </c>
      <c r="D1165" s="7" t="s">
        <v>4177</v>
      </c>
      <c r="E1165" s="7" t="s">
        <v>4178</v>
      </c>
      <c r="F1165" s="7" t="s">
        <v>4179</v>
      </c>
      <c r="G1165" s="7" t="s">
        <v>90</v>
      </c>
    </row>
    <row r="1166" spans="1:7" ht="15">
      <c r="A1166" s="7" t="s">
        <v>4180</v>
      </c>
      <c r="B1166" s="4" t="s">
        <v>4169</v>
      </c>
      <c r="C1166" s="6" t="s">
        <v>2242</v>
      </c>
      <c r="D1166" s="7" t="s">
        <v>4181</v>
      </c>
      <c r="E1166" s="7" t="s">
        <v>4182</v>
      </c>
      <c r="F1166" s="7" t="s">
        <v>4183</v>
      </c>
      <c r="G1166" s="7" t="s">
        <v>4184</v>
      </c>
    </row>
    <row r="1167" spans="1:7" ht="15">
      <c r="A1167" s="7" t="s">
        <v>4185</v>
      </c>
      <c r="B1167" s="4" t="s">
        <v>4169</v>
      </c>
      <c r="C1167" s="6" t="s">
        <v>2242</v>
      </c>
      <c r="D1167" s="7" t="s">
        <v>4186</v>
      </c>
      <c r="E1167" s="7" t="s">
        <v>4187</v>
      </c>
      <c r="F1167" s="7" t="s">
        <v>4188</v>
      </c>
      <c r="G1167" s="7" t="s">
        <v>4189</v>
      </c>
    </row>
    <row r="1168" spans="1:7" ht="15">
      <c r="A1168" s="7" t="s">
        <v>4190</v>
      </c>
      <c r="B1168" s="4" t="s">
        <v>4169</v>
      </c>
      <c r="C1168" s="6" t="s">
        <v>2242</v>
      </c>
      <c r="D1168" s="7" t="s">
        <v>4191</v>
      </c>
      <c r="E1168" s="7" t="s">
        <v>4192</v>
      </c>
      <c r="F1168" s="7" t="s">
        <v>4193</v>
      </c>
      <c r="G1168" s="7" t="s">
        <v>90</v>
      </c>
    </row>
    <row r="1169" spans="1:7" ht="15">
      <c r="A1169" s="7" t="s">
        <v>4194</v>
      </c>
      <c r="B1169" s="4" t="s">
        <v>4169</v>
      </c>
      <c r="C1169" s="6" t="s">
        <v>2242</v>
      </c>
      <c r="D1169" s="7" t="s">
        <v>4195</v>
      </c>
      <c r="E1169" s="7" t="s">
        <v>4196</v>
      </c>
      <c r="F1169" s="7" t="s">
        <v>4197</v>
      </c>
      <c r="G1169" s="7" t="s">
        <v>4198</v>
      </c>
    </row>
    <row r="1170" spans="1:7" ht="15">
      <c r="A1170" s="7" t="s">
        <v>4199</v>
      </c>
      <c r="B1170" s="4" t="s">
        <v>4169</v>
      </c>
      <c r="C1170" s="6" t="s">
        <v>2242</v>
      </c>
      <c r="D1170" s="7" t="s">
        <v>4200</v>
      </c>
      <c r="E1170" s="7" t="s">
        <v>51</v>
      </c>
      <c r="F1170" s="7" t="s">
        <v>51</v>
      </c>
      <c r="G1170" s="7" t="s">
        <v>51</v>
      </c>
    </row>
    <row r="1171" spans="1:7" ht="15">
      <c r="A1171" s="7" t="s">
        <v>4201</v>
      </c>
      <c r="B1171" s="4" t="s">
        <v>4169</v>
      </c>
      <c r="C1171" s="6" t="s">
        <v>2242</v>
      </c>
      <c r="D1171" s="7" t="s">
        <v>4202</v>
      </c>
      <c r="E1171" s="7" t="s">
        <v>4182</v>
      </c>
      <c r="F1171" s="7" t="s">
        <v>4183</v>
      </c>
      <c r="G1171" s="7" t="s">
        <v>4184</v>
      </c>
    </row>
    <row r="1172" spans="1:7" ht="15">
      <c r="A1172" s="7" t="s">
        <v>4203</v>
      </c>
      <c r="B1172" s="4" t="s">
        <v>4169</v>
      </c>
      <c r="C1172" s="6" t="s">
        <v>2242</v>
      </c>
      <c r="D1172" s="7" t="s">
        <v>4204</v>
      </c>
      <c r="E1172" s="7" t="s">
        <v>4205</v>
      </c>
      <c r="F1172" s="7" t="s">
        <v>4206</v>
      </c>
      <c r="G1172" s="7" t="s">
        <v>4207</v>
      </c>
    </row>
    <row r="1173" spans="1:7" ht="15">
      <c r="A1173" s="7" t="s">
        <v>4208</v>
      </c>
      <c r="B1173" s="4" t="s">
        <v>4169</v>
      </c>
      <c r="C1173" s="6" t="s">
        <v>2242</v>
      </c>
      <c r="D1173" s="7" t="s">
        <v>4209</v>
      </c>
      <c r="E1173" s="7" t="s">
        <v>4210</v>
      </c>
      <c r="F1173" s="7" t="s">
        <v>4211</v>
      </c>
      <c r="G1173" s="7" t="s">
        <v>4212</v>
      </c>
    </row>
    <row r="1174" spans="1:7" ht="15">
      <c r="A1174" s="7" t="s">
        <v>4213</v>
      </c>
      <c r="B1174" s="4" t="s">
        <v>4214</v>
      </c>
      <c r="C1174" s="6" t="s">
        <v>2242</v>
      </c>
      <c r="D1174" s="7" t="s">
        <v>4215</v>
      </c>
      <c r="E1174" s="7" t="s">
        <v>4216</v>
      </c>
      <c r="F1174" s="7" t="s">
        <v>4214</v>
      </c>
      <c r="G1174" s="7" t="s">
        <v>4217</v>
      </c>
    </row>
    <row r="1175" spans="1:7" ht="15">
      <c r="A1175" s="7" t="s">
        <v>4218</v>
      </c>
      <c r="B1175" s="4" t="s">
        <v>4214</v>
      </c>
      <c r="C1175" s="6" t="s">
        <v>2242</v>
      </c>
      <c r="D1175" s="7" t="s">
        <v>4219</v>
      </c>
      <c r="E1175" s="7" t="s">
        <v>4220</v>
      </c>
      <c r="F1175" s="7" t="s">
        <v>4221</v>
      </c>
      <c r="G1175" s="7" t="s">
        <v>4222</v>
      </c>
    </row>
    <row r="1176" spans="1:7" ht="15">
      <c r="A1176" s="7" t="s">
        <v>4223</v>
      </c>
      <c r="B1176" s="4" t="s">
        <v>4214</v>
      </c>
      <c r="C1176" s="6" t="s">
        <v>2242</v>
      </c>
      <c r="D1176" s="7" t="s">
        <v>4224</v>
      </c>
      <c r="E1176" s="7" t="s">
        <v>4220</v>
      </c>
      <c r="F1176" s="7" t="s">
        <v>4221</v>
      </c>
      <c r="G1176" s="7" t="s">
        <v>4225</v>
      </c>
    </row>
    <row r="1177" spans="1:7" ht="15">
      <c r="A1177" s="7" t="s">
        <v>4226</v>
      </c>
      <c r="B1177" s="4" t="s">
        <v>4214</v>
      </c>
      <c r="C1177" s="6" t="s">
        <v>2242</v>
      </c>
      <c r="D1177" s="7" t="s">
        <v>4227</v>
      </c>
      <c r="E1177" s="7" t="s">
        <v>4220</v>
      </c>
      <c r="F1177" s="7" t="s">
        <v>4221</v>
      </c>
      <c r="G1177" s="7" t="s">
        <v>4228</v>
      </c>
    </row>
    <row r="1178" spans="1:7" ht="15">
      <c r="A1178" s="7" t="s">
        <v>4229</v>
      </c>
      <c r="B1178" s="4" t="s">
        <v>4214</v>
      </c>
      <c r="C1178" s="6" t="s">
        <v>2242</v>
      </c>
      <c r="D1178" s="7" t="s">
        <v>4230</v>
      </c>
      <c r="E1178" s="7" t="s">
        <v>4220</v>
      </c>
      <c r="F1178" s="7" t="s">
        <v>4221</v>
      </c>
      <c r="G1178" s="7" t="s">
        <v>4231</v>
      </c>
    </row>
    <row r="1179" spans="1:7" ht="15">
      <c r="A1179" s="7" t="s">
        <v>4232</v>
      </c>
      <c r="B1179" s="4" t="s">
        <v>4214</v>
      </c>
      <c r="C1179" s="6" t="s">
        <v>2242</v>
      </c>
      <c r="D1179" s="7" t="s">
        <v>4233</v>
      </c>
      <c r="E1179" s="7" t="s">
        <v>4220</v>
      </c>
      <c r="F1179" s="7" t="s">
        <v>4221</v>
      </c>
      <c r="G1179" s="7" t="s">
        <v>4234</v>
      </c>
    </row>
    <row r="1180" spans="1:7" ht="15">
      <c r="A1180" s="7" t="s">
        <v>4235</v>
      </c>
      <c r="B1180" s="4" t="s">
        <v>4214</v>
      </c>
      <c r="C1180" s="6" t="s">
        <v>2242</v>
      </c>
      <c r="D1180" s="7" t="s">
        <v>4236</v>
      </c>
      <c r="E1180" s="7" t="s">
        <v>4216</v>
      </c>
      <c r="F1180" s="7" t="s">
        <v>4214</v>
      </c>
      <c r="G1180" s="7" t="s">
        <v>4237</v>
      </c>
    </row>
    <row r="1181" spans="1:7" ht="15">
      <c r="A1181" s="7" t="s">
        <v>4238</v>
      </c>
      <c r="B1181" s="4" t="s">
        <v>4214</v>
      </c>
      <c r="C1181" s="6" t="s">
        <v>2242</v>
      </c>
      <c r="D1181" s="7" t="s">
        <v>4239</v>
      </c>
      <c r="E1181" s="7" t="s">
        <v>4240</v>
      </c>
      <c r="F1181" s="7" t="s">
        <v>4241</v>
      </c>
      <c r="G1181" s="7" t="s">
        <v>4242</v>
      </c>
    </row>
    <row r="1182" spans="1:7" ht="15">
      <c r="A1182" s="7" t="s">
        <v>4243</v>
      </c>
      <c r="B1182" s="4" t="s">
        <v>4214</v>
      </c>
      <c r="C1182" s="6" t="s">
        <v>2242</v>
      </c>
      <c r="D1182" s="7" t="s">
        <v>4244</v>
      </c>
      <c r="E1182" s="7" t="s">
        <v>4245</v>
      </c>
      <c r="F1182" s="7" t="s">
        <v>4246</v>
      </c>
      <c r="G1182" s="7" t="s">
        <v>4247</v>
      </c>
    </row>
    <row r="1183" spans="1:7" ht="15">
      <c r="A1183" s="7" t="s">
        <v>4248</v>
      </c>
      <c r="B1183" s="4" t="s">
        <v>4214</v>
      </c>
      <c r="C1183" s="6" t="s">
        <v>2242</v>
      </c>
      <c r="D1183" s="7" t="s">
        <v>4249</v>
      </c>
      <c r="E1183" s="7" t="s">
        <v>4245</v>
      </c>
      <c r="F1183" s="7" t="s">
        <v>4246</v>
      </c>
      <c r="G1183" s="7" t="s">
        <v>4250</v>
      </c>
    </row>
    <row r="1184" spans="1:7" ht="15">
      <c r="A1184" s="7" t="s">
        <v>4251</v>
      </c>
      <c r="B1184" s="4" t="s">
        <v>4214</v>
      </c>
      <c r="C1184" s="6" t="s">
        <v>2242</v>
      </c>
      <c r="D1184" s="7" t="s">
        <v>4252</v>
      </c>
      <c r="E1184" s="7" t="s">
        <v>4245</v>
      </c>
      <c r="F1184" s="7" t="s">
        <v>4246</v>
      </c>
      <c r="G1184" s="7" t="s">
        <v>4253</v>
      </c>
    </row>
    <row r="1185" spans="1:7" ht="15">
      <c r="A1185" s="7" t="s">
        <v>4254</v>
      </c>
      <c r="B1185" s="4" t="s">
        <v>4214</v>
      </c>
      <c r="C1185" s="6" t="s">
        <v>2242</v>
      </c>
      <c r="D1185" s="7" t="s">
        <v>4255</v>
      </c>
      <c r="E1185" s="7" t="s">
        <v>4245</v>
      </c>
      <c r="F1185" s="7" t="s">
        <v>4246</v>
      </c>
      <c r="G1185" s="7" t="s">
        <v>4256</v>
      </c>
    </row>
    <row r="1186" spans="1:7" ht="15">
      <c r="A1186" s="7" t="s">
        <v>4257</v>
      </c>
      <c r="B1186" s="4" t="s">
        <v>4214</v>
      </c>
      <c r="C1186" s="6" t="s">
        <v>2242</v>
      </c>
      <c r="D1186" s="7" t="s">
        <v>4258</v>
      </c>
      <c r="E1186" s="7" t="s">
        <v>4245</v>
      </c>
      <c r="F1186" s="7" t="s">
        <v>4246</v>
      </c>
      <c r="G1186" s="7" t="s">
        <v>4259</v>
      </c>
    </row>
    <row r="1187" spans="1:7" ht="15">
      <c r="A1187" s="7" t="s">
        <v>4260</v>
      </c>
      <c r="B1187" s="4" t="s">
        <v>4214</v>
      </c>
      <c r="C1187" s="6" t="s">
        <v>2242</v>
      </c>
      <c r="D1187" s="7" t="s">
        <v>4261</v>
      </c>
      <c r="E1187" s="7" t="s">
        <v>4245</v>
      </c>
      <c r="F1187" s="7" t="s">
        <v>4246</v>
      </c>
      <c r="G1187" s="7" t="s">
        <v>4262</v>
      </c>
    </row>
    <row r="1188" spans="1:7" ht="15">
      <c r="A1188" s="7" t="s">
        <v>4263</v>
      </c>
      <c r="B1188" s="4" t="s">
        <v>4214</v>
      </c>
      <c r="C1188" s="6" t="s">
        <v>2242</v>
      </c>
      <c r="D1188" s="7" t="s">
        <v>888</v>
      </c>
      <c r="E1188" s="7" t="s">
        <v>51</v>
      </c>
      <c r="F1188" s="7" t="s">
        <v>51</v>
      </c>
      <c r="G1188" s="7" t="s">
        <v>51</v>
      </c>
    </row>
    <row r="1189" spans="1:7" ht="15">
      <c r="A1189" s="7" t="s">
        <v>4264</v>
      </c>
      <c r="B1189" s="4" t="s">
        <v>4214</v>
      </c>
      <c r="C1189" s="6" t="s">
        <v>2242</v>
      </c>
      <c r="D1189" s="7" t="s">
        <v>4265</v>
      </c>
      <c r="E1189" s="7" t="s">
        <v>51</v>
      </c>
      <c r="F1189" s="7" t="s">
        <v>51</v>
      </c>
      <c r="G1189" s="7" t="s">
        <v>51</v>
      </c>
    </row>
    <row r="1190" spans="1:7" ht="15">
      <c r="A1190" s="7" t="s">
        <v>4266</v>
      </c>
      <c r="B1190" s="4" t="s">
        <v>4214</v>
      </c>
      <c r="C1190" s="6" t="s">
        <v>2242</v>
      </c>
      <c r="D1190" s="7" t="s">
        <v>4267</v>
      </c>
      <c r="E1190" s="7" t="s">
        <v>51</v>
      </c>
      <c r="F1190" s="7" t="s">
        <v>51</v>
      </c>
      <c r="G1190" s="7" t="s">
        <v>51</v>
      </c>
    </row>
    <row r="1191" spans="1:7" ht="15">
      <c r="A1191" s="7" t="s">
        <v>4268</v>
      </c>
      <c r="B1191" s="4" t="s">
        <v>4214</v>
      </c>
      <c r="C1191" s="6" t="s">
        <v>2242</v>
      </c>
      <c r="D1191" s="7" t="s">
        <v>4269</v>
      </c>
      <c r="E1191" s="7" t="s">
        <v>4270</v>
      </c>
      <c r="F1191" s="7" t="s">
        <v>4271</v>
      </c>
      <c r="G1191" s="7" t="s">
        <v>4272</v>
      </c>
    </row>
    <row r="1192" spans="1:7" ht="15">
      <c r="A1192" s="7" t="s">
        <v>4273</v>
      </c>
      <c r="B1192" s="4" t="s">
        <v>4214</v>
      </c>
      <c r="C1192" s="6" t="s">
        <v>2242</v>
      </c>
      <c r="D1192" s="7" t="s">
        <v>4274</v>
      </c>
      <c r="E1192" s="7" t="s">
        <v>4275</v>
      </c>
      <c r="F1192" s="7" t="s">
        <v>4276</v>
      </c>
      <c r="G1192" s="7" t="s">
        <v>4277</v>
      </c>
    </row>
    <row r="1193" spans="1:7" ht="15">
      <c r="A1193" s="7" t="s">
        <v>4278</v>
      </c>
      <c r="B1193" s="4" t="s">
        <v>4214</v>
      </c>
      <c r="C1193" s="6" t="s">
        <v>2242</v>
      </c>
      <c r="D1193" s="7" t="s">
        <v>4279</v>
      </c>
      <c r="E1193" s="7" t="s">
        <v>51</v>
      </c>
      <c r="F1193" s="7" t="s">
        <v>51</v>
      </c>
      <c r="G1193" s="7" t="s">
        <v>51</v>
      </c>
    </row>
    <row r="1194" spans="1:7" ht="15">
      <c r="A1194" s="7" t="s">
        <v>4280</v>
      </c>
      <c r="B1194" s="4" t="s">
        <v>4214</v>
      </c>
      <c r="C1194" s="6" t="s">
        <v>2242</v>
      </c>
      <c r="D1194" s="7" t="s">
        <v>4281</v>
      </c>
      <c r="E1194" s="7" t="s">
        <v>4282</v>
      </c>
      <c r="F1194" s="7" t="s">
        <v>4283</v>
      </c>
      <c r="G1194" s="7" t="s">
        <v>4284</v>
      </c>
    </row>
    <row r="1195" spans="1:7" ht="15">
      <c r="A1195" s="7" t="s">
        <v>4285</v>
      </c>
      <c r="B1195" s="4" t="s">
        <v>4169</v>
      </c>
      <c r="C1195" s="6" t="s">
        <v>2242</v>
      </c>
      <c r="D1195" s="7" t="s">
        <v>4286</v>
      </c>
      <c r="E1195" s="7" t="s">
        <v>4287</v>
      </c>
      <c r="F1195" s="7" t="s">
        <v>4288</v>
      </c>
      <c r="G1195" s="7" t="s">
        <v>4289</v>
      </c>
    </row>
    <row r="1196" spans="1:7" ht="15">
      <c r="A1196" s="7" t="s">
        <v>4290</v>
      </c>
      <c r="B1196" s="4" t="s">
        <v>4169</v>
      </c>
      <c r="C1196" s="6" t="s">
        <v>2242</v>
      </c>
      <c r="D1196" s="7" t="s">
        <v>4291</v>
      </c>
      <c r="E1196" s="7" t="s">
        <v>4287</v>
      </c>
      <c r="F1196" s="7" t="s">
        <v>4288</v>
      </c>
      <c r="G1196" s="7" t="s">
        <v>4292</v>
      </c>
    </row>
    <row r="1197" spans="1:7" ht="15">
      <c r="A1197" s="7" t="s">
        <v>4293</v>
      </c>
      <c r="B1197" s="4" t="s">
        <v>4169</v>
      </c>
      <c r="C1197" s="6" t="s">
        <v>2242</v>
      </c>
      <c r="D1197" s="7" t="s">
        <v>4294</v>
      </c>
      <c r="E1197" s="7" t="s">
        <v>4287</v>
      </c>
      <c r="F1197" s="7" t="s">
        <v>4288</v>
      </c>
      <c r="G1197" s="7" t="s">
        <v>4295</v>
      </c>
    </row>
    <row r="1198" spans="1:7" ht="15">
      <c r="A1198" s="7" t="s">
        <v>4296</v>
      </c>
      <c r="B1198" s="4" t="s">
        <v>4169</v>
      </c>
      <c r="C1198" s="6" t="s">
        <v>2242</v>
      </c>
      <c r="D1198" s="7" t="s">
        <v>4297</v>
      </c>
      <c r="E1198" s="7" t="s">
        <v>4287</v>
      </c>
      <c r="F1198" s="7" t="s">
        <v>4288</v>
      </c>
      <c r="G1198" s="7" t="s">
        <v>4298</v>
      </c>
    </row>
    <row r="1199" spans="1:7" ht="15">
      <c r="A1199" s="7" t="s">
        <v>4299</v>
      </c>
      <c r="B1199" s="4" t="s">
        <v>4169</v>
      </c>
      <c r="C1199" s="6" t="s">
        <v>2242</v>
      </c>
      <c r="D1199" s="7" t="s">
        <v>4300</v>
      </c>
      <c r="E1199" s="7" t="s">
        <v>4287</v>
      </c>
      <c r="F1199" s="7" t="s">
        <v>4288</v>
      </c>
      <c r="G1199" s="7" t="s">
        <v>4301</v>
      </c>
    </row>
    <row r="1200" spans="1:7" ht="15">
      <c r="A1200" s="7" t="s">
        <v>4302</v>
      </c>
      <c r="B1200" s="4" t="s">
        <v>4169</v>
      </c>
      <c r="C1200" s="6" t="s">
        <v>2242</v>
      </c>
      <c r="D1200" s="7" t="s">
        <v>4303</v>
      </c>
      <c r="E1200" s="7" t="s">
        <v>4287</v>
      </c>
      <c r="F1200" s="7" t="s">
        <v>4288</v>
      </c>
      <c r="G1200" s="7" t="s">
        <v>4304</v>
      </c>
    </row>
    <row r="1201" spans="1:7" ht="15">
      <c r="A1201" s="7" t="s">
        <v>4305</v>
      </c>
      <c r="B1201" s="4" t="s">
        <v>4169</v>
      </c>
      <c r="C1201" s="6" t="s">
        <v>2242</v>
      </c>
      <c r="D1201" s="7" t="s">
        <v>4306</v>
      </c>
      <c r="E1201" s="7" t="s">
        <v>4287</v>
      </c>
      <c r="F1201" s="7" t="s">
        <v>4288</v>
      </c>
      <c r="G1201" s="7" t="s">
        <v>4307</v>
      </c>
    </row>
    <row r="1202" spans="1:7" ht="15">
      <c r="A1202" s="7" t="s">
        <v>4308</v>
      </c>
      <c r="B1202" s="4" t="s">
        <v>4169</v>
      </c>
      <c r="C1202" s="6" t="s">
        <v>2242</v>
      </c>
      <c r="D1202" s="7" t="s">
        <v>4309</v>
      </c>
      <c r="E1202" s="7" t="s">
        <v>4310</v>
      </c>
      <c r="F1202" s="7" t="s">
        <v>4311</v>
      </c>
      <c r="G1202" s="7" t="s">
        <v>4312</v>
      </c>
    </row>
    <row r="1203" spans="1:7" ht="15">
      <c r="A1203" s="7" t="s">
        <v>4313</v>
      </c>
      <c r="B1203" s="4" t="s">
        <v>4169</v>
      </c>
      <c r="C1203" s="6" t="s">
        <v>2242</v>
      </c>
      <c r="D1203" s="7" t="s">
        <v>4314</v>
      </c>
      <c r="E1203" s="7" t="s">
        <v>51</v>
      </c>
      <c r="F1203" s="7" t="s">
        <v>51</v>
      </c>
      <c r="G1203" s="7" t="s">
        <v>51</v>
      </c>
    </row>
    <row r="1204" spans="1:7" ht="15">
      <c r="A1204" s="7" t="s">
        <v>4315</v>
      </c>
      <c r="B1204" s="4" t="s">
        <v>4169</v>
      </c>
      <c r="C1204" s="6" t="s">
        <v>2242</v>
      </c>
      <c r="D1204" s="7" t="s">
        <v>4316</v>
      </c>
      <c r="E1204" s="7" t="s">
        <v>4317</v>
      </c>
      <c r="F1204" s="7" t="s">
        <v>4318</v>
      </c>
      <c r="G1204" s="7" t="s">
        <v>4319</v>
      </c>
    </row>
    <row r="1205" spans="1:7" ht="15">
      <c r="A1205" s="7" t="s">
        <v>4320</v>
      </c>
      <c r="B1205" s="4" t="s">
        <v>4169</v>
      </c>
      <c r="C1205" s="6" t="s">
        <v>2242</v>
      </c>
      <c r="D1205" s="7" t="s">
        <v>4321</v>
      </c>
      <c r="E1205" s="7" t="s">
        <v>4287</v>
      </c>
      <c r="F1205" s="7" t="s">
        <v>4288</v>
      </c>
      <c r="G1205" s="7" t="s">
        <v>4322</v>
      </c>
    </row>
    <row r="1206" spans="1:7" ht="15">
      <c r="A1206" s="7" t="s">
        <v>4323</v>
      </c>
      <c r="B1206" s="4" t="s">
        <v>4169</v>
      </c>
      <c r="C1206" s="6" t="s">
        <v>2242</v>
      </c>
      <c r="D1206" s="7" t="s">
        <v>4324</v>
      </c>
      <c r="E1206" s="7" t="s">
        <v>4317</v>
      </c>
      <c r="F1206" s="7" t="s">
        <v>4318</v>
      </c>
      <c r="G1206" s="7" t="s">
        <v>4319</v>
      </c>
    </row>
    <row r="1207" spans="1:7" ht="15">
      <c r="A1207" s="7" t="s">
        <v>4325</v>
      </c>
      <c r="B1207" s="4" t="s">
        <v>4169</v>
      </c>
      <c r="C1207" s="6" t="s">
        <v>2242</v>
      </c>
      <c r="D1207" s="7" t="s">
        <v>4326</v>
      </c>
      <c r="E1207" s="7" t="s">
        <v>4287</v>
      </c>
      <c r="F1207" s="7" t="s">
        <v>4288</v>
      </c>
      <c r="G1207" s="7" t="s">
        <v>4289</v>
      </c>
    </row>
    <row r="1208" spans="1:7" ht="15">
      <c r="A1208" s="7" t="s">
        <v>4327</v>
      </c>
      <c r="B1208" s="4" t="s">
        <v>4169</v>
      </c>
      <c r="C1208" s="6" t="s">
        <v>2242</v>
      </c>
      <c r="D1208" s="7" t="s">
        <v>4328</v>
      </c>
      <c r="E1208" s="7" t="s">
        <v>4329</v>
      </c>
      <c r="F1208" s="7" t="s">
        <v>4330</v>
      </c>
      <c r="G1208" s="7" t="s">
        <v>4331</v>
      </c>
    </row>
    <row r="1209" spans="1:7" ht="15">
      <c r="A1209" s="7" t="s">
        <v>4332</v>
      </c>
      <c r="B1209" s="4" t="s">
        <v>4169</v>
      </c>
      <c r="C1209" s="6" t="s">
        <v>2242</v>
      </c>
      <c r="D1209" s="7" t="s">
        <v>4333</v>
      </c>
      <c r="E1209" s="7" t="s">
        <v>4334</v>
      </c>
      <c r="F1209" s="7" t="s">
        <v>4335</v>
      </c>
      <c r="G1209" s="7" t="s">
        <v>4336</v>
      </c>
    </row>
    <row r="1210" spans="1:7" ht="15">
      <c r="A1210" s="7" t="s">
        <v>4337</v>
      </c>
      <c r="B1210" s="4" t="s">
        <v>4169</v>
      </c>
      <c r="C1210" s="6" t="s">
        <v>2242</v>
      </c>
      <c r="D1210" s="7" t="s">
        <v>4338</v>
      </c>
      <c r="E1210" s="7" t="s">
        <v>4334</v>
      </c>
      <c r="F1210" s="7" t="s">
        <v>4339</v>
      </c>
      <c r="G1210" s="7" t="s">
        <v>4340</v>
      </c>
    </row>
    <row r="1211" spans="1:7" ht="15">
      <c r="A1211" s="7" t="s">
        <v>4341</v>
      </c>
      <c r="B1211" s="4" t="s">
        <v>4169</v>
      </c>
      <c r="C1211" s="6" t="s">
        <v>2242</v>
      </c>
      <c r="D1211" s="7" t="s">
        <v>4342</v>
      </c>
      <c r="E1211" s="7" t="s">
        <v>4334</v>
      </c>
      <c r="F1211" s="7" t="s">
        <v>4343</v>
      </c>
      <c r="G1211" s="7" t="s">
        <v>4340</v>
      </c>
    </row>
    <row r="1212" spans="1:7" ht="15">
      <c r="A1212" s="7" t="s">
        <v>4344</v>
      </c>
      <c r="B1212" s="4" t="s">
        <v>4169</v>
      </c>
      <c r="C1212" s="6" t="s">
        <v>2242</v>
      </c>
      <c r="D1212" s="7" t="s">
        <v>4345</v>
      </c>
      <c r="E1212" s="7" t="s">
        <v>4334</v>
      </c>
      <c r="F1212" s="7" t="s">
        <v>4346</v>
      </c>
      <c r="G1212" s="7" t="s">
        <v>4347</v>
      </c>
    </row>
    <row r="1213" spans="1:7" ht="15">
      <c r="A1213" s="7" t="s">
        <v>4348</v>
      </c>
      <c r="B1213" s="4" t="s">
        <v>4169</v>
      </c>
      <c r="C1213" s="6" t="s">
        <v>2242</v>
      </c>
      <c r="D1213" s="7" t="s">
        <v>4349</v>
      </c>
      <c r="E1213" s="7" t="s">
        <v>4310</v>
      </c>
      <c r="F1213" s="7" t="s">
        <v>4311</v>
      </c>
      <c r="G1213" s="7" t="s">
        <v>4350</v>
      </c>
    </row>
    <row r="1214" spans="1:7" ht="15">
      <c r="A1214" s="7" t="s">
        <v>4351</v>
      </c>
      <c r="B1214" s="4" t="s">
        <v>4169</v>
      </c>
      <c r="C1214" s="6" t="s">
        <v>2242</v>
      </c>
      <c r="D1214" s="7" t="s">
        <v>4352</v>
      </c>
      <c r="E1214" s="7" t="s">
        <v>4334</v>
      </c>
      <c r="F1214" s="7" t="s">
        <v>4335</v>
      </c>
      <c r="G1214" s="7" t="s">
        <v>4353</v>
      </c>
    </row>
    <row r="1215" spans="1:7" ht="15">
      <c r="A1215" s="7" t="s">
        <v>4354</v>
      </c>
      <c r="B1215" s="4" t="s">
        <v>4169</v>
      </c>
      <c r="C1215" s="6" t="s">
        <v>2242</v>
      </c>
      <c r="D1215" s="7" t="s">
        <v>4355</v>
      </c>
      <c r="E1215" s="7" t="s">
        <v>4310</v>
      </c>
      <c r="F1215" s="7" t="s">
        <v>4311</v>
      </c>
      <c r="G1215" s="7" t="s">
        <v>4356</v>
      </c>
    </row>
    <row r="1216" spans="1:7" ht="15">
      <c r="A1216" s="7" t="s">
        <v>4357</v>
      </c>
      <c r="B1216" s="4" t="s">
        <v>4358</v>
      </c>
      <c r="C1216" s="6" t="s">
        <v>2242</v>
      </c>
      <c r="D1216" s="7" t="s">
        <v>4359</v>
      </c>
      <c r="E1216" s="7" t="s">
        <v>4360</v>
      </c>
      <c r="F1216" s="7" t="s">
        <v>4358</v>
      </c>
      <c r="G1216" s="7" t="s">
        <v>4361</v>
      </c>
    </row>
    <row r="1217" spans="1:7" ht="15">
      <c r="A1217" s="7" t="s">
        <v>4362</v>
      </c>
      <c r="B1217" s="4" t="s">
        <v>4358</v>
      </c>
      <c r="C1217" s="6" t="s">
        <v>2242</v>
      </c>
      <c r="D1217" s="7" t="s">
        <v>4363</v>
      </c>
      <c r="E1217" s="7" t="s">
        <v>4364</v>
      </c>
      <c r="F1217" s="7" t="s">
        <v>4365</v>
      </c>
      <c r="G1217" s="7" t="s">
        <v>90</v>
      </c>
    </row>
    <row r="1218" spans="1:7" ht="15">
      <c r="A1218" s="7" t="s">
        <v>4366</v>
      </c>
      <c r="B1218" s="4" t="s">
        <v>4358</v>
      </c>
      <c r="C1218" s="6" t="s">
        <v>2242</v>
      </c>
      <c r="D1218" s="7" t="s">
        <v>4367</v>
      </c>
      <c r="E1218" s="7" t="s">
        <v>4360</v>
      </c>
      <c r="F1218" s="7" t="s">
        <v>4358</v>
      </c>
      <c r="G1218" s="7" t="s">
        <v>4368</v>
      </c>
    </row>
    <row r="1219" spans="1:7" ht="15">
      <c r="A1219" s="7" t="s">
        <v>4369</v>
      </c>
      <c r="B1219" s="4" t="s">
        <v>4358</v>
      </c>
      <c r="C1219" s="6" t="s">
        <v>2242</v>
      </c>
      <c r="D1219" s="7" t="s">
        <v>4370</v>
      </c>
      <c r="E1219" s="7" t="s">
        <v>4371</v>
      </c>
      <c r="F1219" s="7" t="s">
        <v>4372</v>
      </c>
      <c r="G1219" s="7" t="s">
        <v>4373</v>
      </c>
    </row>
    <row r="1220" spans="1:7" ht="15">
      <c r="A1220" s="7" t="s">
        <v>4374</v>
      </c>
      <c r="B1220" s="4" t="s">
        <v>4358</v>
      </c>
      <c r="C1220" s="6" t="s">
        <v>2242</v>
      </c>
      <c r="D1220" s="7" t="s">
        <v>4375</v>
      </c>
      <c r="E1220" s="7" t="s">
        <v>4371</v>
      </c>
      <c r="F1220" s="7" t="s">
        <v>4372</v>
      </c>
      <c r="G1220" s="7" t="s">
        <v>90</v>
      </c>
    </row>
    <row r="1221" spans="1:7" ht="15">
      <c r="A1221" s="7" t="s">
        <v>4376</v>
      </c>
      <c r="B1221" s="4" t="s">
        <v>4358</v>
      </c>
      <c r="C1221" s="6" t="s">
        <v>2242</v>
      </c>
      <c r="D1221" s="7" t="s">
        <v>4377</v>
      </c>
      <c r="E1221" s="7" t="s">
        <v>4378</v>
      </c>
      <c r="F1221" s="7" t="s">
        <v>4379</v>
      </c>
      <c r="G1221" s="7" t="s">
        <v>4380</v>
      </c>
    </row>
    <row r="1222" spans="1:7" ht="15">
      <c r="A1222" s="7" t="s">
        <v>4381</v>
      </c>
      <c r="B1222" s="4" t="s">
        <v>4358</v>
      </c>
      <c r="C1222" s="6" t="s">
        <v>2242</v>
      </c>
      <c r="D1222" s="7" t="s">
        <v>4382</v>
      </c>
      <c r="E1222" s="7" t="s">
        <v>4360</v>
      </c>
      <c r="F1222" s="7" t="s">
        <v>4358</v>
      </c>
      <c r="G1222" s="7" t="s">
        <v>4383</v>
      </c>
    </row>
    <row r="1223" spans="1:7" ht="15">
      <c r="A1223" s="7" t="s">
        <v>4384</v>
      </c>
      <c r="B1223" s="4" t="s">
        <v>4358</v>
      </c>
      <c r="C1223" s="6" t="s">
        <v>2242</v>
      </c>
      <c r="D1223" s="7" t="s">
        <v>4385</v>
      </c>
      <c r="E1223" s="7" t="s">
        <v>4360</v>
      </c>
      <c r="F1223" s="7" t="s">
        <v>4358</v>
      </c>
      <c r="G1223" s="7" t="s">
        <v>4386</v>
      </c>
    </row>
    <row r="1224" spans="1:7" ht="15">
      <c r="A1224" s="7" t="s">
        <v>4387</v>
      </c>
      <c r="B1224" s="4" t="s">
        <v>4358</v>
      </c>
      <c r="C1224" s="6" t="s">
        <v>2242</v>
      </c>
      <c r="D1224" s="7" t="s">
        <v>4249</v>
      </c>
      <c r="E1224" s="7" t="s">
        <v>4388</v>
      </c>
      <c r="F1224" s="7" t="s">
        <v>4389</v>
      </c>
      <c r="G1224" s="7" t="s">
        <v>4390</v>
      </c>
    </row>
    <row r="1225" spans="1:7" ht="15">
      <c r="A1225" s="7" t="s">
        <v>4391</v>
      </c>
      <c r="B1225" s="4" t="s">
        <v>4358</v>
      </c>
      <c r="C1225" s="6" t="s">
        <v>2242</v>
      </c>
      <c r="D1225" s="7" t="s">
        <v>4392</v>
      </c>
      <c r="E1225" s="7" t="s">
        <v>4388</v>
      </c>
      <c r="F1225" s="7" t="s">
        <v>4389</v>
      </c>
      <c r="G1225" s="7" t="s">
        <v>4393</v>
      </c>
    </row>
    <row r="1226" spans="1:7" ht="15">
      <c r="A1226" s="7" t="s">
        <v>4394</v>
      </c>
      <c r="B1226" s="4" t="s">
        <v>4358</v>
      </c>
      <c r="C1226" s="6" t="s">
        <v>2242</v>
      </c>
      <c r="D1226" s="7" t="s">
        <v>4395</v>
      </c>
      <c r="E1226" s="7" t="s">
        <v>4388</v>
      </c>
      <c r="F1226" s="7" t="s">
        <v>4389</v>
      </c>
      <c r="G1226" s="7" t="s">
        <v>4396</v>
      </c>
    </row>
    <row r="1227" spans="1:7" ht="15">
      <c r="A1227" s="7" t="s">
        <v>4397</v>
      </c>
      <c r="B1227" s="4" t="s">
        <v>4358</v>
      </c>
      <c r="C1227" s="6" t="s">
        <v>2242</v>
      </c>
      <c r="D1227" s="7" t="s">
        <v>4398</v>
      </c>
      <c r="E1227" s="7" t="s">
        <v>4388</v>
      </c>
      <c r="F1227" s="7" t="s">
        <v>4389</v>
      </c>
      <c r="G1227" s="7" t="s">
        <v>4396</v>
      </c>
    </row>
    <row r="1228" spans="1:7" ht="15">
      <c r="A1228" s="7" t="s">
        <v>4399</v>
      </c>
      <c r="B1228" s="4" t="s">
        <v>4358</v>
      </c>
      <c r="C1228" s="6" t="s">
        <v>2242</v>
      </c>
      <c r="D1228" s="7" t="s">
        <v>4400</v>
      </c>
      <c r="E1228" s="7" t="s">
        <v>4388</v>
      </c>
      <c r="F1228" s="7" t="s">
        <v>4389</v>
      </c>
      <c r="G1228" s="7" t="s">
        <v>4401</v>
      </c>
    </row>
    <row r="1229" spans="1:7" ht="15">
      <c r="A1229" s="7" t="s">
        <v>4402</v>
      </c>
      <c r="B1229" s="4" t="s">
        <v>4358</v>
      </c>
      <c r="C1229" s="6" t="s">
        <v>2242</v>
      </c>
      <c r="D1229" s="7" t="s">
        <v>4403</v>
      </c>
      <c r="E1229" s="7" t="s">
        <v>4404</v>
      </c>
      <c r="F1229" s="7" t="s">
        <v>4405</v>
      </c>
      <c r="G1229" s="7" t="s">
        <v>90</v>
      </c>
    </row>
    <row r="1230" spans="1:7" ht="15">
      <c r="A1230" s="7" t="s">
        <v>4406</v>
      </c>
      <c r="B1230" s="4" t="s">
        <v>4358</v>
      </c>
      <c r="C1230" s="6" t="s">
        <v>2242</v>
      </c>
      <c r="D1230" s="7" t="s">
        <v>4407</v>
      </c>
      <c r="E1230" s="7" t="s">
        <v>4408</v>
      </c>
      <c r="F1230" s="7" t="s">
        <v>4409</v>
      </c>
      <c r="G1230" s="7" t="s">
        <v>4410</v>
      </c>
    </row>
    <row r="1231" spans="1:7" ht="15">
      <c r="A1231" s="7" t="s">
        <v>4411</v>
      </c>
      <c r="B1231" s="4" t="s">
        <v>4358</v>
      </c>
      <c r="C1231" s="6" t="s">
        <v>2242</v>
      </c>
      <c r="D1231" s="7" t="s">
        <v>4412</v>
      </c>
      <c r="E1231" s="7" t="s">
        <v>4360</v>
      </c>
      <c r="F1231" s="7" t="s">
        <v>4358</v>
      </c>
      <c r="G1231" s="7" t="s">
        <v>4413</v>
      </c>
    </row>
    <row r="1232" spans="1:7" ht="15">
      <c r="A1232" s="7" t="s">
        <v>4414</v>
      </c>
      <c r="B1232" s="4" t="s">
        <v>4358</v>
      </c>
      <c r="C1232" s="6" t="s">
        <v>2242</v>
      </c>
      <c r="D1232" s="7" t="s">
        <v>4415</v>
      </c>
      <c r="E1232" s="7" t="s">
        <v>4388</v>
      </c>
      <c r="F1232" s="7" t="s">
        <v>4389</v>
      </c>
      <c r="G1232" s="7" t="s">
        <v>4416</v>
      </c>
    </row>
    <row r="1233" spans="1:7" ht="15">
      <c r="A1233" s="7" t="s">
        <v>4417</v>
      </c>
      <c r="B1233" s="4" t="s">
        <v>4418</v>
      </c>
      <c r="C1233" s="6" t="s">
        <v>946</v>
      </c>
      <c r="D1233" s="7" t="s">
        <v>4419</v>
      </c>
      <c r="E1233" s="7" t="s">
        <v>4420</v>
      </c>
      <c r="F1233" s="7" t="s">
        <v>4421</v>
      </c>
      <c r="G1233" s="7" t="s">
        <v>4422</v>
      </c>
    </row>
    <row r="1234" spans="1:7" ht="15">
      <c r="A1234" s="7" t="s">
        <v>4423</v>
      </c>
      <c r="B1234" s="4" t="s">
        <v>4418</v>
      </c>
      <c r="C1234" s="6" t="s">
        <v>946</v>
      </c>
      <c r="D1234" s="7" t="s">
        <v>4424</v>
      </c>
      <c r="E1234" s="7" t="s">
        <v>51</v>
      </c>
      <c r="F1234" s="7" t="s">
        <v>51</v>
      </c>
      <c r="G1234" s="7" t="s">
        <v>51</v>
      </c>
    </row>
    <row r="1235" spans="1:7" ht="15">
      <c r="A1235" s="7" t="s">
        <v>4425</v>
      </c>
      <c r="B1235" s="4" t="s">
        <v>4418</v>
      </c>
      <c r="C1235" s="6" t="s">
        <v>946</v>
      </c>
      <c r="D1235" s="7" t="s">
        <v>4426</v>
      </c>
      <c r="E1235" s="7" t="s">
        <v>4427</v>
      </c>
      <c r="F1235" s="7" t="s">
        <v>4428</v>
      </c>
      <c r="G1235" s="7" t="s">
        <v>4429</v>
      </c>
    </row>
    <row r="1236" spans="1:7" ht="15">
      <c r="A1236" s="7" t="s">
        <v>4430</v>
      </c>
      <c r="B1236" s="4" t="s">
        <v>4418</v>
      </c>
      <c r="C1236" s="6" t="s">
        <v>946</v>
      </c>
      <c r="D1236" s="7" t="s">
        <v>1120</v>
      </c>
      <c r="E1236" s="7" t="s">
        <v>4431</v>
      </c>
      <c r="F1236" s="7" t="s">
        <v>4432</v>
      </c>
      <c r="G1236" s="7" t="s">
        <v>4433</v>
      </c>
    </row>
    <row r="1237" spans="1:7" ht="15">
      <c r="A1237" s="7" t="s">
        <v>4434</v>
      </c>
      <c r="B1237" s="4" t="s">
        <v>4418</v>
      </c>
      <c r="C1237" s="6" t="s">
        <v>946</v>
      </c>
      <c r="D1237" s="7" t="s">
        <v>4435</v>
      </c>
      <c r="E1237" s="7" t="s">
        <v>4436</v>
      </c>
      <c r="F1237" s="7" t="s">
        <v>4421</v>
      </c>
      <c r="G1237" s="7" t="s">
        <v>4437</v>
      </c>
    </row>
    <row r="1238" spans="1:7" ht="15">
      <c r="A1238" s="7" t="s">
        <v>4438</v>
      </c>
      <c r="B1238" s="4" t="s">
        <v>4418</v>
      </c>
      <c r="C1238" s="6" t="s">
        <v>946</v>
      </c>
      <c r="D1238" s="7" t="s">
        <v>4439</v>
      </c>
      <c r="E1238" s="7" t="s">
        <v>4440</v>
      </c>
      <c r="F1238" s="7" t="s">
        <v>4441</v>
      </c>
      <c r="G1238" s="7" t="s">
        <v>4442</v>
      </c>
    </row>
    <row r="1239" spans="1:7" ht="15">
      <c r="A1239" s="7" t="s">
        <v>4443</v>
      </c>
      <c r="B1239" s="4" t="s">
        <v>4418</v>
      </c>
      <c r="C1239" s="6" t="s">
        <v>946</v>
      </c>
      <c r="D1239" s="7" t="s">
        <v>4444</v>
      </c>
      <c r="E1239" s="7" t="s">
        <v>4445</v>
      </c>
      <c r="F1239" s="7" t="s">
        <v>4421</v>
      </c>
      <c r="G1239" s="7" t="s">
        <v>4446</v>
      </c>
    </row>
    <row r="1240" spans="1:7" ht="15">
      <c r="A1240" s="7" t="s">
        <v>4447</v>
      </c>
      <c r="B1240" s="4" t="s">
        <v>4418</v>
      </c>
      <c r="C1240" s="6" t="s">
        <v>946</v>
      </c>
      <c r="D1240" s="7" t="s">
        <v>4448</v>
      </c>
      <c r="E1240" s="7" t="s">
        <v>4449</v>
      </c>
      <c r="F1240" s="7" t="s">
        <v>4450</v>
      </c>
      <c r="G1240" s="7" t="s">
        <v>90</v>
      </c>
    </row>
    <row r="1241" spans="1:7" ht="15">
      <c r="A1241" s="7" t="s">
        <v>4451</v>
      </c>
      <c r="B1241" s="4" t="s">
        <v>4452</v>
      </c>
      <c r="C1241" s="6" t="s">
        <v>946</v>
      </c>
      <c r="D1241" s="7" t="s">
        <v>4453</v>
      </c>
      <c r="E1241" s="7" t="s">
        <v>4454</v>
      </c>
      <c r="F1241" s="7" t="s">
        <v>4455</v>
      </c>
      <c r="G1241" s="7" t="s">
        <v>4456</v>
      </c>
    </row>
    <row r="1242" spans="1:7" ht="15">
      <c r="A1242" s="7" t="s">
        <v>4457</v>
      </c>
      <c r="B1242" s="4" t="s">
        <v>4452</v>
      </c>
      <c r="C1242" s="6" t="s">
        <v>946</v>
      </c>
      <c r="D1242" s="7" t="s">
        <v>4458</v>
      </c>
      <c r="E1242" s="7" t="s">
        <v>4454</v>
      </c>
      <c r="F1242" s="7" t="s">
        <v>4455</v>
      </c>
      <c r="G1242" s="7" t="s">
        <v>4459</v>
      </c>
    </row>
    <row r="1243" spans="1:7" ht="15">
      <c r="A1243" s="7" t="s">
        <v>4460</v>
      </c>
      <c r="B1243" s="4" t="s">
        <v>2220</v>
      </c>
      <c r="C1243" s="6" t="s">
        <v>946</v>
      </c>
      <c r="D1243" s="7" t="s">
        <v>4461</v>
      </c>
      <c r="E1243" s="7" t="s">
        <v>4462</v>
      </c>
      <c r="F1243" s="7" t="s">
        <v>4463</v>
      </c>
      <c r="G1243" s="7" t="s">
        <v>4464</v>
      </c>
    </row>
    <row r="1244" spans="1:7" ht="15">
      <c r="A1244" s="7" t="s">
        <v>4465</v>
      </c>
      <c r="B1244" s="4" t="s">
        <v>2220</v>
      </c>
      <c r="C1244" s="6" t="s">
        <v>946</v>
      </c>
      <c r="D1244" s="7" t="s">
        <v>4466</v>
      </c>
      <c r="E1244" s="7" t="s">
        <v>4462</v>
      </c>
      <c r="F1244" s="7" t="s">
        <v>4463</v>
      </c>
      <c r="G1244" s="7" t="s">
        <v>4467</v>
      </c>
    </row>
    <row r="1245" spans="1:7" ht="15">
      <c r="A1245" s="7" t="s">
        <v>4468</v>
      </c>
      <c r="B1245" s="4" t="s">
        <v>2220</v>
      </c>
      <c r="C1245" s="6" t="s">
        <v>946</v>
      </c>
      <c r="D1245" s="7" t="s">
        <v>4469</v>
      </c>
      <c r="E1245" s="7" t="s">
        <v>4470</v>
      </c>
      <c r="F1245" s="7" t="s">
        <v>4471</v>
      </c>
      <c r="G1245" s="7" t="s">
        <v>90</v>
      </c>
    </row>
    <row r="1246" spans="1:7" ht="15">
      <c r="A1246" s="7" t="s">
        <v>4472</v>
      </c>
      <c r="B1246" s="4" t="s">
        <v>2220</v>
      </c>
      <c r="C1246" s="6" t="s">
        <v>946</v>
      </c>
      <c r="D1246" s="7" t="s">
        <v>4473</v>
      </c>
      <c r="E1246" s="7" t="s">
        <v>4462</v>
      </c>
      <c r="F1246" s="7" t="s">
        <v>4463</v>
      </c>
      <c r="G1246" s="7" t="s">
        <v>4464</v>
      </c>
    </row>
    <row r="1247" spans="1:7" ht="15">
      <c r="A1247" s="7" t="s">
        <v>4474</v>
      </c>
      <c r="B1247" s="4" t="s">
        <v>4452</v>
      </c>
      <c r="C1247" s="6" t="s">
        <v>946</v>
      </c>
      <c r="D1247" s="7" t="s">
        <v>4475</v>
      </c>
      <c r="E1247" s="7" t="s">
        <v>4476</v>
      </c>
      <c r="F1247" s="7" t="s">
        <v>4477</v>
      </c>
      <c r="G1247" s="7" t="s">
        <v>4478</v>
      </c>
    </row>
    <row r="1248" spans="1:7" ht="15">
      <c r="A1248" s="7" t="s">
        <v>4479</v>
      </c>
      <c r="B1248" s="4" t="s">
        <v>4452</v>
      </c>
      <c r="C1248" s="6" t="s">
        <v>946</v>
      </c>
      <c r="D1248" s="7" t="s">
        <v>4480</v>
      </c>
      <c r="E1248" s="7" t="s">
        <v>4476</v>
      </c>
      <c r="F1248" s="7" t="s">
        <v>4477</v>
      </c>
      <c r="G1248" s="7" t="s">
        <v>4481</v>
      </c>
    </row>
    <row r="1249" spans="1:7" ht="15">
      <c r="A1249" s="7" t="s">
        <v>4482</v>
      </c>
      <c r="B1249" s="4" t="s">
        <v>4452</v>
      </c>
      <c r="C1249" s="6" t="s">
        <v>946</v>
      </c>
      <c r="D1249" s="7" t="s">
        <v>4483</v>
      </c>
      <c r="E1249" s="7" t="s">
        <v>4476</v>
      </c>
      <c r="F1249" s="7" t="s">
        <v>4477</v>
      </c>
      <c r="G1249" s="7" t="s">
        <v>4484</v>
      </c>
    </row>
    <row r="1250" spans="1:7" ht="15">
      <c r="A1250" s="7" t="s">
        <v>4485</v>
      </c>
      <c r="B1250" s="4" t="s">
        <v>4452</v>
      </c>
      <c r="C1250" s="6" t="s">
        <v>946</v>
      </c>
      <c r="D1250" s="7" t="s">
        <v>4486</v>
      </c>
      <c r="E1250" s="7" t="s">
        <v>4476</v>
      </c>
      <c r="F1250" s="7" t="s">
        <v>4477</v>
      </c>
      <c r="G1250" s="7" t="s">
        <v>4487</v>
      </c>
    </row>
    <row r="1251" spans="1:7" ht="15">
      <c r="A1251" s="7" t="s">
        <v>4488</v>
      </c>
      <c r="B1251" s="4" t="s">
        <v>4452</v>
      </c>
      <c r="C1251" s="6" t="s">
        <v>946</v>
      </c>
      <c r="D1251" s="7" t="s">
        <v>4489</v>
      </c>
      <c r="E1251" s="7" t="s">
        <v>4490</v>
      </c>
      <c r="F1251" s="7" t="s">
        <v>4491</v>
      </c>
      <c r="G1251" s="7" t="s">
        <v>4492</v>
      </c>
    </row>
    <row r="1252" spans="1:7" ht="15">
      <c r="A1252" s="7" t="s">
        <v>4493</v>
      </c>
      <c r="B1252" s="4" t="s">
        <v>4418</v>
      </c>
      <c r="C1252" s="6" t="s">
        <v>946</v>
      </c>
      <c r="D1252" s="7" t="s">
        <v>4494</v>
      </c>
      <c r="E1252" s="7" t="s">
        <v>4495</v>
      </c>
      <c r="F1252" s="7" t="s">
        <v>4496</v>
      </c>
      <c r="G1252" s="7" t="s">
        <v>4497</v>
      </c>
    </row>
    <row r="1253" spans="1:7" ht="15">
      <c r="A1253" s="7" t="s">
        <v>4498</v>
      </c>
      <c r="B1253" s="4" t="s">
        <v>4418</v>
      </c>
      <c r="C1253" s="6" t="s">
        <v>946</v>
      </c>
      <c r="D1253" s="7" t="s">
        <v>4499</v>
      </c>
      <c r="E1253" s="7" t="s">
        <v>4495</v>
      </c>
      <c r="F1253" s="7" t="s">
        <v>4500</v>
      </c>
      <c r="G1253" s="7" t="s">
        <v>4501</v>
      </c>
    </row>
    <row r="1254" spans="1:7" ht="15">
      <c r="A1254" s="7" t="s">
        <v>4502</v>
      </c>
      <c r="B1254" s="4" t="s">
        <v>4452</v>
      </c>
      <c r="C1254" s="6" t="s">
        <v>946</v>
      </c>
      <c r="D1254" s="7" t="s">
        <v>4503</v>
      </c>
      <c r="E1254" s="7" t="s">
        <v>4504</v>
      </c>
      <c r="F1254" s="7" t="s">
        <v>4505</v>
      </c>
      <c r="G1254" s="7" t="s">
        <v>4506</v>
      </c>
    </row>
    <row r="1255" spans="1:7" ht="15">
      <c r="A1255" s="7" t="s">
        <v>4507</v>
      </c>
      <c r="B1255" s="4" t="s">
        <v>4452</v>
      </c>
      <c r="C1255" s="6" t="s">
        <v>946</v>
      </c>
      <c r="D1255" s="7" t="s">
        <v>4508</v>
      </c>
      <c r="E1255" s="7" t="s">
        <v>4509</v>
      </c>
      <c r="F1255" s="7" t="s">
        <v>4510</v>
      </c>
      <c r="G1255" s="7" t="s">
        <v>4511</v>
      </c>
    </row>
    <row r="1256" spans="1:7" ht="15">
      <c r="A1256" s="7" t="s">
        <v>4512</v>
      </c>
      <c r="B1256" s="4" t="s">
        <v>4452</v>
      </c>
      <c r="C1256" s="6" t="s">
        <v>946</v>
      </c>
      <c r="D1256" s="7" t="s">
        <v>4513</v>
      </c>
      <c r="E1256" s="7" t="s">
        <v>4509</v>
      </c>
      <c r="F1256" s="7" t="s">
        <v>4510</v>
      </c>
      <c r="G1256" s="7" t="s">
        <v>4514</v>
      </c>
    </row>
    <row r="1257" spans="1:7" ht="15">
      <c r="A1257" s="7" t="s">
        <v>4515</v>
      </c>
      <c r="B1257" s="4" t="s">
        <v>4452</v>
      </c>
      <c r="C1257" s="6" t="s">
        <v>946</v>
      </c>
      <c r="D1257" s="7" t="s">
        <v>4516</v>
      </c>
      <c r="E1257" s="7" t="s">
        <v>4509</v>
      </c>
      <c r="F1257" s="7" t="s">
        <v>4510</v>
      </c>
      <c r="G1257" s="7" t="s">
        <v>4517</v>
      </c>
    </row>
    <row r="1258" spans="1:7" ht="15">
      <c r="A1258" s="7" t="s">
        <v>4518</v>
      </c>
      <c r="B1258" s="4" t="s">
        <v>945</v>
      </c>
      <c r="C1258" s="6" t="s">
        <v>946</v>
      </c>
      <c r="D1258" s="7" t="s">
        <v>4519</v>
      </c>
      <c r="E1258" s="7" t="s">
        <v>4520</v>
      </c>
      <c r="F1258" s="7" t="s">
        <v>945</v>
      </c>
      <c r="G1258" s="7" t="s">
        <v>4521</v>
      </c>
    </row>
    <row r="1259" spans="1:7" ht="15">
      <c r="A1259" s="7" t="s">
        <v>4522</v>
      </c>
      <c r="B1259" s="4" t="s">
        <v>945</v>
      </c>
      <c r="C1259" s="6" t="s">
        <v>946</v>
      </c>
      <c r="D1259" s="7" t="s">
        <v>4523</v>
      </c>
      <c r="E1259" s="7" t="s">
        <v>4520</v>
      </c>
      <c r="F1259" s="7" t="s">
        <v>945</v>
      </c>
      <c r="G1259" s="7" t="s">
        <v>4524</v>
      </c>
    </row>
    <row r="1260" spans="1:7" ht="15">
      <c r="A1260" s="7" t="s">
        <v>4525</v>
      </c>
      <c r="B1260" s="4" t="s">
        <v>945</v>
      </c>
      <c r="C1260" s="6" t="s">
        <v>946</v>
      </c>
      <c r="D1260" s="7" t="s">
        <v>4526</v>
      </c>
      <c r="E1260" s="7" t="s">
        <v>4520</v>
      </c>
      <c r="F1260" s="7" t="s">
        <v>945</v>
      </c>
      <c r="G1260" s="7" t="s">
        <v>4527</v>
      </c>
    </row>
    <row r="1261" spans="1:7" ht="15">
      <c r="A1261" s="7" t="s">
        <v>4528</v>
      </c>
      <c r="B1261" s="4" t="s">
        <v>945</v>
      </c>
      <c r="C1261" s="6" t="s">
        <v>946</v>
      </c>
      <c r="D1261" s="7" t="s">
        <v>4529</v>
      </c>
      <c r="E1261" s="7" t="s">
        <v>4530</v>
      </c>
      <c r="F1261" s="7" t="s">
        <v>4531</v>
      </c>
      <c r="G1261" s="7" t="s">
        <v>4532</v>
      </c>
    </row>
    <row r="1262" spans="1:7" ht="15">
      <c r="A1262" s="7" t="s">
        <v>4533</v>
      </c>
      <c r="B1262" s="4" t="s">
        <v>945</v>
      </c>
      <c r="C1262" s="6" t="s">
        <v>946</v>
      </c>
      <c r="D1262" s="7" t="s">
        <v>4534</v>
      </c>
      <c r="E1262" s="7" t="s">
        <v>4535</v>
      </c>
      <c r="F1262" s="7" t="s">
        <v>4536</v>
      </c>
      <c r="G1262" s="7" t="s">
        <v>4537</v>
      </c>
    </row>
    <row r="1263" spans="1:7" ht="15">
      <c r="A1263" s="7" t="s">
        <v>4538</v>
      </c>
      <c r="B1263" s="4" t="s">
        <v>945</v>
      </c>
      <c r="C1263" s="6" t="s">
        <v>946</v>
      </c>
      <c r="D1263" s="7" t="s">
        <v>4539</v>
      </c>
      <c r="E1263" s="7" t="s">
        <v>4540</v>
      </c>
      <c r="F1263" s="7" t="s">
        <v>4541</v>
      </c>
      <c r="G1263" s="7" t="s">
        <v>4542</v>
      </c>
    </row>
    <row r="1264" spans="1:7" ht="15">
      <c r="A1264" s="7" t="s">
        <v>4543</v>
      </c>
      <c r="B1264" s="4" t="s">
        <v>945</v>
      </c>
      <c r="C1264" s="6" t="s">
        <v>946</v>
      </c>
      <c r="D1264" s="7" t="s">
        <v>4544</v>
      </c>
      <c r="E1264" s="7" t="s">
        <v>4545</v>
      </c>
      <c r="F1264" s="7" t="s">
        <v>4546</v>
      </c>
      <c r="G1264" s="7" t="s">
        <v>4547</v>
      </c>
    </row>
    <row r="1265" spans="1:7" ht="15">
      <c r="A1265" s="7" t="s">
        <v>4548</v>
      </c>
      <c r="B1265" s="4" t="s">
        <v>945</v>
      </c>
      <c r="C1265" s="6" t="s">
        <v>946</v>
      </c>
      <c r="D1265" s="7" t="s">
        <v>4549</v>
      </c>
      <c r="E1265" s="7" t="s">
        <v>4545</v>
      </c>
      <c r="F1265" s="7" t="s">
        <v>4546</v>
      </c>
      <c r="G1265" s="7" t="s">
        <v>4550</v>
      </c>
    </row>
    <row r="1266" spans="1:7" ht="15">
      <c r="A1266" s="7" t="s">
        <v>4551</v>
      </c>
      <c r="B1266" s="4" t="s">
        <v>945</v>
      </c>
      <c r="C1266" s="6" t="s">
        <v>946</v>
      </c>
      <c r="D1266" s="7" t="s">
        <v>4552</v>
      </c>
      <c r="E1266" s="7" t="s">
        <v>4553</v>
      </c>
      <c r="F1266" s="7" t="s">
        <v>4554</v>
      </c>
      <c r="G1266" s="7" t="s">
        <v>4555</v>
      </c>
    </row>
    <row r="1267" spans="1:7" ht="15">
      <c r="A1267" s="7" t="s">
        <v>4556</v>
      </c>
      <c r="B1267" s="4" t="s">
        <v>945</v>
      </c>
      <c r="C1267" s="6" t="s">
        <v>946</v>
      </c>
      <c r="D1267" s="7" t="s">
        <v>4557</v>
      </c>
      <c r="E1267" s="7" t="s">
        <v>4540</v>
      </c>
      <c r="F1267" s="7" t="s">
        <v>4541</v>
      </c>
      <c r="G1267" s="7" t="s">
        <v>4558</v>
      </c>
    </row>
    <row r="1268" spans="1:7" ht="15">
      <c r="A1268" s="7" t="s">
        <v>4559</v>
      </c>
      <c r="B1268" s="4" t="s">
        <v>4560</v>
      </c>
      <c r="C1268" s="6" t="s">
        <v>946</v>
      </c>
      <c r="D1268" s="7" t="s">
        <v>4561</v>
      </c>
      <c r="E1268" s="7" t="s">
        <v>4562</v>
      </c>
      <c r="F1268" s="7" t="s">
        <v>4560</v>
      </c>
      <c r="G1268" s="7" t="s">
        <v>4563</v>
      </c>
    </row>
    <row r="1269" spans="1:7" ht="15">
      <c r="A1269" s="7" t="s">
        <v>4564</v>
      </c>
      <c r="B1269" s="4" t="s">
        <v>4560</v>
      </c>
      <c r="C1269" s="6" t="s">
        <v>946</v>
      </c>
      <c r="D1269" s="7" t="s">
        <v>4565</v>
      </c>
      <c r="E1269" s="7" t="s">
        <v>4566</v>
      </c>
      <c r="F1269" s="7" t="s">
        <v>4560</v>
      </c>
      <c r="G1269" s="7" t="s">
        <v>4567</v>
      </c>
    </row>
    <row r="1270" spans="1:7" ht="15">
      <c r="A1270" s="7" t="s">
        <v>4568</v>
      </c>
      <c r="B1270" s="4" t="s">
        <v>4560</v>
      </c>
      <c r="C1270" s="6" t="s">
        <v>946</v>
      </c>
      <c r="D1270" s="7" t="s">
        <v>4569</v>
      </c>
      <c r="E1270" s="7" t="s">
        <v>4570</v>
      </c>
      <c r="F1270" s="7" t="s">
        <v>4560</v>
      </c>
      <c r="G1270" s="7" t="s">
        <v>4571</v>
      </c>
    </row>
    <row r="1271" spans="1:7" ht="15">
      <c r="A1271" s="7" t="s">
        <v>4572</v>
      </c>
      <c r="B1271" s="4" t="s">
        <v>4560</v>
      </c>
      <c r="C1271" s="6" t="s">
        <v>946</v>
      </c>
      <c r="D1271" s="7" t="s">
        <v>4573</v>
      </c>
      <c r="E1271" s="7" t="s">
        <v>4574</v>
      </c>
      <c r="F1271" s="7" t="s">
        <v>4560</v>
      </c>
      <c r="G1271" s="7" t="s">
        <v>4575</v>
      </c>
    </row>
    <row r="1272" spans="1:7" ht="15">
      <c r="A1272" s="7" t="s">
        <v>4576</v>
      </c>
      <c r="B1272" s="4" t="s">
        <v>4560</v>
      </c>
      <c r="C1272" s="6" t="s">
        <v>946</v>
      </c>
      <c r="D1272" s="7" t="s">
        <v>4577</v>
      </c>
      <c r="E1272" s="7" t="s">
        <v>4578</v>
      </c>
      <c r="F1272" s="7" t="s">
        <v>4579</v>
      </c>
      <c r="G1272" s="7" t="s">
        <v>4580</v>
      </c>
    </row>
    <row r="1273" spans="1:7" ht="15">
      <c r="A1273" s="7" t="s">
        <v>4581</v>
      </c>
      <c r="B1273" s="4" t="s">
        <v>4560</v>
      </c>
      <c r="C1273" s="6" t="s">
        <v>946</v>
      </c>
      <c r="D1273" s="7" t="s">
        <v>4582</v>
      </c>
      <c r="E1273" s="7" t="s">
        <v>4578</v>
      </c>
      <c r="F1273" s="7" t="s">
        <v>4579</v>
      </c>
      <c r="G1273" s="7" t="s">
        <v>4583</v>
      </c>
    </row>
    <row r="1274" spans="1:7" ht="15">
      <c r="A1274" s="7" t="s">
        <v>4584</v>
      </c>
      <c r="B1274" s="4" t="s">
        <v>4560</v>
      </c>
      <c r="C1274" s="6" t="s">
        <v>946</v>
      </c>
      <c r="D1274" s="7" t="s">
        <v>4585</v>
      </c>
      <c r="E1274" s="7" t="s">
        <v>51</v>
      </c>
      <c r="F1274" s="7" t="s">
        <v>51</v>
      </c>
      <c r="G1274" s="7" t="s">
        <v>51</v>
      </c>
    </row>
    <row r="1275" spans="1:7" ht="15">
      <c r="A1275" s="7" t="s">
        <v>4586</v>
      </c>
      <c r="B1275" s="4" t="s">
        <v>4560</v>
      </c>
      <c r="C1275" s="6" t="s">
        <v>946</v>
      </c>
      <c r="D1275" s="7" t="s">
        <v>4587</v>
      </c>
      <c r="E1275" s="7" t="s">
        <v>4588</v>
      </c>
      <c r="F1275" s="7" t="s">
        <v>4589</v>
      </c>
      <c r="G1275" s="7" t="s">
        <v>4590</v>
      </c>
    </row>
    <row r="1276" spans="1:7" ht="15">
      <c r="A1276" s="7" t="s">
        <v>4591</v>
      </c>
      <c r="B1276" s="4" t="s">
        <v>4560</v>
      </c>
      <c r="C1276" s="6" t="s">
        <v>946</v>
      </c>
      <c r="D1276" s="7" t="s">
        <v>4592</v>
      </c>
      <c r="E1276" s="7" t="s">
        <v>4570</v>
      </c>
      <c r="F1276" s="7" t="s">
        <v>4560</v>
      </c>
      <c r="G1276" s="7" t="s">
        <v>4593</v>
      </c>
    </row>
    <row r="1277" spans="1:7" ht="15">
      <c r="A1277" s="7" t="s">
        <v>4594</v>
      </c>
      <c r="B1277" s="4" t="s">
        <v>4560</v>
      </c>
      <c r="C1277" s="6" t="s">
        <v>946</v>
      </c>
      <c r="D1277" s="7" t="s">
        <v>4595</v>
      </c>
      <c r="E1277" s="7" t="s">
        <v>4596</v>
      </c>
      <c r="F1277" s="7" t="s">
        <v>4597</v>
      </c>
      <c r="G1277" s="7" t="s">
        <v>4598</v>
      </c>
    </row>
    <row r="1278" spans="1:7" ht="15">
      <c r="A1278" s="7" t="s">
        <v>4599</v>
      </c>
      <c r="B1278" s="4" t="s">
        <v>4560</v>
      </c>
      <c r="C1278" s="6" t="s">
        <v>946</v>
      </c>
      <c r="D1278" s="7" t="s">
        <v>4600</v>
      </c>
      <c r="E1278" s="7" t="s">
        <v>4601</v>
      </c>
      <c r="F1278" s="7" t="s">
        <v>4602</v>
      </c>
      <c r="G1278" s="7" t="s">
        <v>4603</v>
      </c>
    </row>
    <row r="1279" spans="1:7" ht="15">
      <c r="A1279" s="7" t="s">
        <v>4604</v>
      </c>
      <c r="B1279" s="4" t="s">
        <v>4560</v>
      </c>
      <c r="C1279" s="6" t="s">
        <v>946</v>
      </c>
      <c r="D1279" s="7" t="s">
        <v>4605</v>
      </c>
      <c r="E1279" s="7" t="s">
        <v>4596</v>
      </c>
      <c r="F1279" s="7" t="s">
        <v>4597</v>
      </c>
      <c r="G1279" s="7" t="s">
        <v>4606</v>
      </c>
    </row>
    <row r="1280" spans="1:7" ht="15">
      <c r="A1280" s="7" t="s">
        <v>4607</v>
      </c>
      <c r="B1280" s="4" t="s">
        <v>4560</v>
      </c>
      <c r="C1280" s="6" t="s">
        <v>946</v>
      </c>
      <c r="D1280" s="7" t="s">
        <v>4608</v>
      </c>
      <c r="E1280" s="7" t="s">
        <v>4609</v>
      </c>
      <c r="F1280" s="7" t="s">
        <v>4610</v>
      </c>
      <c r="G1280" s="7" t="s">
        <v>4611</v>
      </c>
    </row>
    <row r="1281" spans="1:7" ht="15">
      <c r="A1281" s="7" t="s">
        <v>4612</v>
      </c>
      <c r="B1281" s="4" t="s">
        <v>2226</v>
      </c>
      <c r="C1281" s="6" t="s">
        <v>946</v>
      </c>
      <c r="D1281" s="7" t="s">
        <v>3356</v>
      </c>
      <c r="E1281" s="7" t="s">
        <v>4613</v>
      </c>
      <c r="F1281" s="7" t="s">
        <v>2226</v>
      </c>
      <c r="G1281" s="7" t="s">
        <v>4614</v>
      </c>
    </row>
    <row r="1282" spans="1:7" ht="15">
      <c r="A1282" s="7" t="s">
        <v>4615</v>
      </c>
      <c r="B1282" s="4" t="s">
        <v>2226</v>
      </c>
      <c r="C1282" s="6" t="s">
        <v>946</v>
      </c>
      <c r="D1282" s="7" t="s">
        <v>4616</v>
      </c>
      <c r="E1282" s="7" t="s">
        <v>4617</v>
      </c>
      <c r="F1282" s="7" t="s">
        <v>2226</v>
      </c>
      <c r="G1282" s="7" t="s">
        <v>4618</v>
      </c>
    </row>
    <row r="1283" spans="1:7" ht="15">
      <c r="A1283" s="7" t="s">
        <v>4619</v>
      </c>
      <c r="B1283" s="4" t="s">
        <v>2226</v>
      </c>
      <c r="C1283" s="6" t="s">
        <v>946</v>
      </c>
      <c r="D1283" s="7" t="s">
        <v>4620</v>
      </c>
      <c r="E1283" s="7" t="s">
        <v>4621</v>
      </c>
      <c r="F1283" s="7" t="s">
        <v>4622</v>
      </c>
      <c r="G1283" s="7" t="s">
        <v>4623</v>
      </c>
    </row>
    <row r="1284" spans="1:7" ht="15">
      <c r="A1284" s="7" t="s">
        <v>4624</v>
      </c>
      <c r="B1284" s="4" t="s">
        <v>2226</v>
      </c>
      <c r="C1284" s="6" t="s">
        <v>946</v>
      </c>
      <c r="D1284" s="7" t="s">
        <v>4625</v>
      </c>
      <c r="E1284" s="7" t="s">
        <v>4626</v>
      </c>
      <c r="F1284" s="7" t="s">
        <v>4627</v>
      </c>
      <c r="G1284" s="7" t="s">
        <v>4628</v>
      </c>
    </row>
    <row r="1285" spans="1:7" ht="15">
      <c r="A1285" s="7" t="s">
        <v>4629</v>
      </c>
      <c r="B1285" s="4" t="s">
        <v>2226</v>
      </c>
      <c r="C1285" s="6" t="s">
        <v>946</v>
      </c>
      <c r="D1285" s="7" t="s">
        <v>4630</v>
      </c>
      <c r="E1285" s="7" t="s">
        <v>4631</v>
      </c>
      <c r="F1285" s="7" t="s">
        <v>4632</v>
      </c>
      <c r="G1285" s="7" t="s">
        <v>4633</v>
      </c>
    </row>
    <row r="1286" spans="1:7" ht="15">
      <c r="A1286" s="7" t="s">
        <v>4634</v>
      </c>
      <c r="B1286" s="4" t="s">
        <v>2226</v>
      </c>
      <c r="C1286" s="6" t="s">
        <v>946</v>
      </c>
      <c r="D1286" s="7" t="s">
        <v>4635</v>
      </c>
      <c r="E1286" s="7" t="s">
        <v>4636</v>
      </c>
      <c r="F1286" s="7" t="s">
        <v>4637</v>
      </c>
      <c r="G1286" s="7" t="s">
        <v>4638</v>
      </c>
    </row>
    <row r="1287" spans="1:7" ht="15">
      <c r="A1287" s="7" t="s">
        <v>4639</v>
      </c>
      <c r="B1287" s="4" t="s">
        <v>2226</v>
      </c>
      <c r="C1287" s="6" t="s">
        <v>946</v>
      </c>
      <c r="D1287" s="7" t="s">
        <v>4640</v>
      </c>
      <c r="E1287" s="7" t="s">
        <v>4613</v>
      </c>
      <c r="F1287" s="7" t="s">
        <v>2226</v>
      </c>
      <c r="G1287" s="7" t="s">
        <v>4641</v>
      </c>
    </row>
    <row r="1288" spans="1:7" ht="15">
      <c r="A1288" s="7" t="s">
        <v>4642</v>
      </c>
      <c r="B1288" s="4" t="s">
        <v>2226</v>
      </c>
      <c r="C1288" s="6" t="s">
        <v>946</v>
      </c>
      <c r="D1288" s="7" t="s">
        <v>4643</v>
      </c>
      <c r="E1288" s="7" t="s">
        <v>4644</v>
      </c>
      <c r="F1288" s="7" t="s">
        <v>4645</v>
      </c>
      <c r="G1288" s="7" t="s">
        <v>4646</v>
      </c>
    </row>
    <row r="1289" spans="1:7" ht="15">
      <c r="A1289" s="7" t="s">
        <v>4647</v>
      </c>
      <c r="B1289" s="4" t="s">
        <v>2226</v>
      </c>
      <c r="C1289" s="6" t="s">
        <v>946</v>
      </c>
      <c r="D1289" s="7" t="s">
        <v>4648</v>
      </c>
      <c r="E1289" s="7" t="s">
        <v>51</v>
      </c>
      <c r="F1289" s="7" t="s">
        <v>51</v>
      </c>
      <c r="G1289" s="7" t="s">
        <v>51</v>
      </c>
    </row>
    <row r="1290" spans="1:7" ht="15">
      <c r="A1290" s="7" t="s">
        <v>4649</v>
      </c>
      <c r="B1290" s="4" t="s">
        <v>2226</v>
      </c>
      <c r="C1290" s="6" t="s">
        <v>946</v>
      </c>
      <c r="D1290" s="7" t="s">
        <v>4650</v>
      </c>
      <c r="E1290" s="7" t="s">
        <v>4631</v>
      </c>
      <c r="F1290" s="7" t="s">
        <v>4632</v>
      </c>
      <c r="G1290" s="7" t="s">
        <v>4633</v>
      </c>
    </row>
    <row r="1291" spans="1:7" ht="15">
      <c r="A1291" s="7" t="s">
        <v>4651</v>
      </c>
      <c r="B1291" s="4" t="s">
        <v>2226</v>
      </c>
      <c r="C1291" s="6" t="s">
        <v>946</v>
      </c>
      <c r="D1291" s="7" t="s">
        <v>4652</v>
      </c>
      <c r="E1291" s="7" t="s">
        <v>51</v>
      </c>
      <c r="F1291" s="7" t="s">
        <v>51</v>
      </c>
      <c r="G1291" s="7" t="s">
        <v>51</v>
      </c>
    </row>
    <row r="1292" spans="1:7" ht="15">
      <c r="A1292" s="7" t="s">
        <v>4653</v>
      </c>
      <c r="B1292" s="4" t="s">
        <v>2226</v>
      </c>
      <c r="C1292" s="6" t="s">
        <v>946</v>
      </c>
      <c r="D1292" s="7" t="s">
        <v>4654</v>
      </c>
      <c r="E1292" s="7" t="s">
        <v>4655</v>
      </c>
      <c r="F1292" s="7" t="s">
        <v>4656</v>
      </c>
      <c r="G1292" s="7" t="s">
        <v>4657</v>
      </c>
    </row>
    <row r="1293" spans="1:7" ht="15">
      <c r="A1293" s="7" t="s">
        <v>4658</v>
      </c>
      <c r="B1293" s="4" t="s">
        <v>2226</v>
      </c>
      <c r="C1293" s="6" t="s">
        <v>946</v>
      </c>
      <c r="D1293" s="7" t="s">
        <v>4659</v>
      </c>
      <c r="E1293" s="7" t="s">
        <v>4655</v>
      </c>
      <c r="F1293" s="7" t="s">
        <v>4656</v>
      </c>
      <c r="G1293" s="7" t="s">
        <v>90</v>
      </c>
    </row>
    <row r="1294" spans="1:7" ht="15">
      <c r="A1294" s="7" t="s">
        <v>4660</v>
      </c>
      <c r="B1294" s="4" t="s">
        <v>2226</v>
      </c>
      <c r="C1294" s="6" t="s">
        <v>946</v>
      </c>
      <c r="D1294" s="7" t="s">
        <v>4661</v>
      </c>
      <c r="E1294" s="7" t="s">
        <v>4662</v>
      </c>
      <c r="F1294" s="7" t="s">
        <v>4663</v>
      </c>
      <c r="G1294" s="7" t="s">
        <v>4664</v>
      </c>
    </row>
    <row r="1295" spans="1:7" ht="15">
      <c r="A1295" s="7" t="s">
        <v>4665</v>
      </c>
      <c r="B1295" s="4" t="s">
        <v>2226</v>
      </c>
      <c r="C1295" s="6" t="s">
        <v>946</v>
      </c>
      <c r="D1295" s="7" t="s">
        <v>4666</v>
      </c>
      <c r="E1295" s="7" t="s">
        <v>4667</v>
      </c>
      <c r="F1295" s="7" t="s">
        <v>4668</v>
      </c>
      <c r="G1295" s="7" t="s">
        <v>4669</v>
      </c>
    </row>
    <row r="1296" spans="1:7" ht="15">
      <c r="A1296" s="7" t="s">
        <v>4670</v>
      </c>
      <c r="B1296" s="4" t="s">
        <v>2226</v>
      </c>
      <c r="C1296" s="6" t="s">
        <v>946</v>
      </c>
      <c r="D1296" s="7" t="s">
        <v>4671</v>
      </c>
      <c r="E1296" s="7" t="s">
        <v>4667</v>
      </c>
      <c r="F1296" s="7" t="s">
        <v>4668</v>
      </c>
      <c r="G1296" s="7" t="s">
        <v>4672</v>
      </c>
    </row>
    <row r="1297" spans="1:7" ht="15">
      <c r="A1297" s="7" t="s">
        <v>4673</v>
      </c>
      <c r="B1297" s="4" t="s">
        <v>2226</v>
      </c>
      <c r="C1297" s="6" t="s">
        <v>946</v>
      </c>
      <c r="D1297" s="7" t="s">
        <v>4674</v>
      </c>
      <c r="E1297" s="7" t="s">
        <v>4675</v>
      </c>
      <c r="F1297" s="7" t="s">
        <v>4663</v>
      </c>
      <c r="G1297" s="7" t="s">
        <v>4676</v>
      </c>
    </row>
    <row r="1298" spans="1:7" ht="15">
      <c r="A1298" s="7" t="s">
        <v>4677</v>
      </c>
      <c r="B1298" s="4" t="s">
        <v>2226</v>
      </c>
      <c r="C1298" s="6" t="s">
        <v>946</v>
      </c>
      <c r="D1298" s="7" t="s">
        <v>4678</v>
      </c>
      <c r="E1298" s="7" t="s">
        <v>4679</v>
      </c>
      <c r="F1298" s="7" t="s">
        <v>4663</v>
      </c>
      <c r="G1298" s="7" t="s">
        <v>4680</v>
      </c>
    </row>
    <row r="1299" spans="1:7" ht="15">
      <c r="A1299" s="7" t="s">
        <v>4681</v>
      </c>
      <c r="B1299" s="4" t="s">
        <v>2226</v>
      </c>
      <c r="C1299" s="6" t="s">
        <v>946</v>
      </c>
      <c r="D1299" s="7" t="s">
        <v>4682</v>
      </c>
      <c r="E1299" s="7" t="s">
        <v>4683</v>
      </c>
      <c r="F1299" s="7" t="s">
        <v>4684</v>
      </c>
      <c r="G1299" s="7" t="s">
        <v>4685</v>
      </c>
    </row>
    <row r="1300" spans="1:7" ht="15">
      <c r="A1300" s="7" t="s">
        <v>4686</v>
      </c>
      <c r="B1300" s="4" t="s">
        <v>2226</v>
      </c>
      <c r="C1300" s="6" t="s">
        <v>946</v>
      </c>
      <c r="D1300" s="7" t="s">
        <v>4687</v>
      </c>
      <c r="E1300" s="7" t="s">
        <v>4688</v>
      </c>
      <c r="F1300" s="7" t="s">
        <v>4689</v>
      </c>
      <c r="G1300" s="7" t="s">
        <v>4690</v>
      </c>
    </row>
    <row r="1301" spans="1:7" ht="15">
      <c r="A1301" s="7" t="s">
        <v>4691</v>
      </c>
      <c r="B1301" s="4" t="s">
        <v>2226</v>
      </c>
      <c r="C1301" s="6" t="s">
        <v>946</v>
      </c>
      <c r="D1301" s="7" t="s">
        <v>4692</v>
      </c>
      <c r="E1301" s="7" t="s">
        <v>4693</v>
      </c>
      <c r="F1301" s="7" t="s">
        <v>4663</v>
      </c>
      <c r="G1301" s="7" t="s">
        <v>4694</v>
      </c>
    </row>
    <row r="1302" spans="1:7" ht="15">
      <c r="A1302" s="7" t="s">
        <v>4695</v>
      </c>
      <c r="B1302" s="4" t="s">
        <v>2226</v>
      </c>
      <c r="C1302" s="6" t="s">
        <v>946</v>
      </c>
      <c r="D1302" s="7" t="s">
        <v>4696</v>
      </c>
      <c r="E1302" s="7" t="s">
        <v>4697</v>
      </c>
      <c r="F1302" s="7" t="s">
        <v>4698</v>
      </c>
      <c r="G1302" s="7" t="s">
        <v>4699</v>
      </c>
    </row>
    <row r="1303" spans="1:7" ht="15">
      <c r="A1303" s="7" t="s">
        <v>4700</v>
      </c>
      <c r="B1303" s="4" t="s">
        <v>2226</v>
      </c>
      <c r="C1303" s="6" t="s">
        <v>946</v>
      </c>
      <c r="D1303" s="7" t="s">
        <v>4701</v>
      </c>
      <c r="E1303" s="7" t="s">
        <v>4697</v>
      </c>
      <c r="F1303" s="7" t="s">
        <v>4698</v>
      </c>
      <c r="G1303" s="7" t="s">
        <v>4702</v>
      </c>
    </row>
    <row r="1304" spans="1:7" ht="15">
      <c r="A1304" s="7" t="s">
        <v>4703</v>
      </c>
      <c r="B1304" s="4" t="s">
        <v>2226</v>
      </c>
      <c r="C1304" s="6" t="s">
        <v>946</v>
      </c>
      <c r="D1304" s="7" t="s">
        <v>4704</v>
      </c>
      <c r="E1304" s="7" t="s">
        <v>4697</v>
      </c>
      <c r="F1304" s="7" t="s">
        <v>4698</v>
      </c>
      <c r="G1304" s="7" t="s">
        <v>4705</v>
      </c>
    </row>
    <row r="1305" spans="1:7" ht="15">
      <c r="A1305" s="7" t="s">
        <v>4706</v>
      </c>
      <c r="B1305" s="4" t="s">
        <v>2226</v>
      </c>
      <c r="C1305" s="6" t="s">
        <v>946</v>
      </c>
      <c r="D1305" s="7" t="s">
        <v>4707</v>
      </c>
      <c r="E1305" s="7" t="s">
        <v>4708</v>
      </c>
      <c r="F1305" s="7" t="s">
        <v>4709</v>
      </c>
      <c r="G1305" s="7" t="s">
        <v>4710</v>
      </c>
    </row>
    <row r="1306" spans="1:7" ht="15">
      <c r="A1306" s="7" t="s">
        <v>4711</v>
      </c>
      <c r="B1306" s="4" t="s">
        <v>2226</v>
      </c>
      <c r="C1306" s="6" t="s">
        <v>946</v>
      </c>
      <c r="D1306" s="7" t="s">
        <v>4712</v>
      </c>
      <c r="E1306" s="7" t="s">
        <v>4708</v>
      </c>
      <c r="F1306" s="7" t="s">
        <v>4709</v>
      </c>
      <c r="G1306" s="7" t="s">
        <v>4713</v>
      </c>
    </row>
    <row r="1307" spans="1:7" ht="15">
      <c r="A1307" s="7" t="s">
        <v>4714</v>
      </c>
      <c r="B1307" s="4" t="s">
        <v>2226</v>
      </c>
      <c r="C1307" s="6" t="s">
        <v>946</v>
      </c>
      <c r="D1307" s="7" t="s">
        <v>4715</v>
      </c>
      <c r="E1307" s="7" t="s">
        <v>4708</v>
      </c>
      <c r="F1307" s="7" t="s">
        <v>4709</v>
      </c>
      <c r="G1307" s="7" t="s">
        <v>4716</v>
      </c>
    </row>
    <row r="1308" spans="1:7" ht="15">
      <c r="A1308" s="7" t="s">
        <v>4717</v>
      </c>
      <c r="B1308" s="4" t="s">
        <v>945</v>
      </c>
      <c r="C1308" s="6" t="s">
        <v>946</v>
      </c>
      <c r="D1308" s="7" t="s">
        <v>4718</v>
      </c>
      <c r="E1308" s="7" t="s">
        <v>4719</v>
      </c>
      <c r="F1308" s="7" t="s">
        <v>949</v>
      </c>
      <c r="G1308" s="7" t="s">
        <v>4720</v>
      </c>
    </row>
    <row r="1309" spans="1:7" ht="15">
      <c r="A1309" s="7" t="s">
        <v>4721</v>
      </c>
      <c r="B1309" s="4" t="s">
        <v>945</v>
      </c>
      <c r="C1309" s="6" t="s">
        <v>946</v>
      </c>
      <c r="D1309" s="7" t="s">
        <v>4722</v>
      </c>
      <c r="E1309" s="7" t="s">
        <v>4723</v>
      </c>
      <c r="F1309" s="7" t="s">
        <v>4724</v>
      </c>
      <c r="G1309" s="7" t="s">
        <v>4725</v>
      </c>
    </row>
    <row r="1310" spans="1:7" ht="15">
      <c r="A1310" s="7" t="s">
        <v>4726</v>
      </c>
      <c r="B1310" s="4" t="s">
        <v>945</v>
      </c>
      <c r="C1310" s="6" t="s">
        <v>946</v>
      </c>
      <c r="D1310" s="7" t="s">
        <v>4727</v>
      </c>
      <c r="E1310" s="7" t="s">
        <v>4728</v>
      </c>
      <c r="F1310" s="7" t="s">
        <v>4729</v>
      </c>
      <c r="G1310" s="7" t="s">
        <v>4730</v>
      </c>
    </row>
    <row r="1311" spans="1:7" ht="15">
      <c r="A1311" s="7" t="s">
        <v>4731</v>
      </c>
      <c r="B1311" s="4" t="s">
        <v>4452</v>
      </c>
      <c r="C1311" s="6" t="s">
        <v>946</v>
      </c>
      <c r="D1311" s="7" t="s">
        <v>4732</v>
      </c>
      <c r="E1311" s="7" t="s">
        <v>4733</v>
      </c>
      <c r="F1311" s="7" t="s">
        <v>4734</v>
      </c>
      <c r="G1311" s="7" t="s">
        <v>4735</v>
      </c>
    </row>
    <row r="1312" spans="1:7" ht="15">
      <c r="A1312" s="7" t="s">
        <v>4736</v>
      </c>
      <c r="B1312" s="4" t="s">
        <v>4452</v>
      </c>
      <c r="C1312" s="6" t="s">
        <v>946</v>
      </c>
      <c r="D1312" s="7" t="s">
        <v>4737</v>
      </c>
      <c r="E1312" s="7" t="s">
        <v>4738</v>
      </c>
      <c r="F1312" s="7" t="s">
        <v>4452</v>
      </c>
      <c r="G1312" s="7" t="s">
        <v>4739</v>
      </c>
    </row>
    <row r="1313" spans="1:7" ht="15">
      <c r="A1313" s="7" t="s">
        <v>4740</v>
      </c>
      <c r="B1313" s="4" t="s">
        <v>4452</v>
      </c>
      <c r="C1313" s="6" t="s">
        <v>946</v>
      </c>
      <c r="D1313" s="7" t="s">
        <v>4741</v>
      </c>
      <c r="E1313" s="7" t="s">
        <v>4738</v>
      </c>
      <c r="F1313" s="7" t="s">
        <v>4452</v>
      </c>
      <c r="G1313" s="7" t="s">
        <v>4742</v>
      </c>
    </row>
    <row r="1314" spans="1:7" ht="15">
      <c r="A1314" s="7" t="s">
        <v>4743</v>
      </c>
      <c r="B1314" s="4" t="s">
        <v>4452</v>
      </c>
      <c r="C1314" s="6" t="s">
        <v>946</v>
      </c>
      <c r="D1314" s="7" t="s">
        <v>4744</v>
      </c>
      <c r="E1314" s="7" t="s">
        <v>4733</v>
      </c>
      <c r="F1314" s="7" t="s">
        <v>4734</v>
      </c>
      <c r="G1314" s="7" t="s">
        <v>4745</v>
      </c>
    </row>
    <row r="1315" spans="1:7" ht="15">
      <c r="A1315" s="7" t="s">
        <v>4746</v>
      </c>
      <c r="B1315" s="4" t="s">
        <v>4452</v>
      </c>
      <c r="C1315" s="6" t="s">
        <v>946</v>
      </c>
      <c r="D1315" s="7" t="s">
        <v>4747</v>
      </c>
      <c r="E1315" s="7" t="s">
        <v>4748</v>
      </c>
      <c r="F1315" s="7" t="s">
        <v>4749</v>
      </c>
      <c r="G1315" s="7" t="s">
        <v>4750</v>
      </c>
    </row>
    <row r="1316" spans="1:7" ht="15">
      <c r="A1316" s="7" t="s">
        <v>4751</v>
      </c>
      <c r="B1316" s="4" t="s">
        <v>4452</v>
      </c>
      <c r="C1316" s="6" t="s">
        <v>946</v>
      </c>
      <c r="D1316" s="7" t="s">
        <v>4752</v>
      </c>
      <c r="E1316" s="7" t="s">
        <v>4738</v>
      </c>
      <c r="F1316" s="7" t="s">
        <v>4452</v>
      </c>
      <c r="G1316" s="7" t="s">
        <v>4742</v>
      </c>
    </row>
    <row r="1317" spans="1:7" ht="15">
      <c r="A1317" s="7" t="s">
        <v>4753</v>
      </c>
      <c r="B1317" s="4" t="s">
        <v>4452</v>
      </c>
      <c r="C1317" s="6" t="s">
        <v>946</v>
      </c>
      <c r="D1317" s="7" t="s">
        <v>4754</v>
      </c>
      <c r="E1317" s="7" t="s">
        <v>4755</v>
      </c>
      <c r="F1317" s="7" t="s">
        <v>4756</v>
      </c>
      <c r="G1317" s="7" t="s">
        <v>4757</v>
      </c>
    </row>
    <row r="1318" spans="1:7" ht="15">
      <c r="A1318" s="7" t="s">
        <v>4758</v>
      </c>
      <c r="B1318" s="4" t="s">
        <v>4452</v>
      </c>
      <c r="C1318" s="6" t="s">
        <v>946</v>
      </c>
      <c r="D1318" s="7" t="s">
        <v>4759</v>
      </c>
      <c r="E1318" s="7" t="s">
        <v>4760</v>
      </c>
      <c r="F1318" s="7" t="s">
        <v>4761</v>
      </c>
      <c r="G1318" s="7" t="s">
        <v>4762</v>
      </c>
    </row>
    <row r="1319" spans="1:7" ht="15">
      <c r="A1319" s="7" t="s">
        <v>4763</v>
      </c>
      <c r="B1319" s="4" t="s">
        <v>4452</v>
      </c>
      <c r="C1319" s="6" t="s">
        <v>946</v>
      </c>
      <c r="D1319" s="7" t="s">
        <v>4764</v>
      </c>
      <c r="E1319" s="7" t="s">
        <v>4765</v>
      </c>
      <c r="F1319" s="7" t="s">
        <v>4766</v>
      </c>
      <c r="G1319" s="7" t="s">
        <v>4767</v>
      </c>
    </row>
    <row r="1320" spans="1:7" ht="15">
      <c r="A1320" s="7" t="s">
        <v>4768</v>
      </c>
      <c r="B1320" s="4" t="s">
        <v>4452</v>
      </c>
      <c r="C1320" s="6" t="s">
        <v>946</v>
      </c>
      <c r="D1320" s="7" t="s">
        <v>4769</v>
      </c>
      <c r="E1320" s="7" t="s">
        <v>4770</v>
      </c>
      <c r="F1320" s="7" t="s">
        <v>4771</v>
      </c>
      <c r="G1320" s="7" t="s">
        <v>90</v>
      </c>
    </row>
    <row r="1321" spans="1:7" ht="15">
      <c r="A1321" s="7" t="s">
        <v>4772</v>
      </c>
      <c r="B1321" s="4" t="s">
        <v>4418</v>
      </c>
      <c r="C1321" s="6" t="s">
        <v>946</v>
      </c>
      <c r="D1321" s="7" t="s">
        <v>622</v>
      </c>
      <c r="E1321" s="7" t="s">
        <v>4773</v>
      </c>
      <c r="F1321" s="7" t="s">
        <v>4418</v>
      </c>
      <c r="G1321" s="7" t="s">
        <v>4774</v>
      </c>
    </row>
    <row r="1322" spans="1:7" ht="15">
      <c r="A1322" s="7" t="s">
        <v>4775</v>
      </c>
      <c r="B1322" s="4" t="s">
        <v>4418</v>
      </c>
      <c r="C1322" s="6" t="s">
        <v>946</v>
      </c>
      <c r="D1322" s="7" t="s">
        <v>4776</v>
      </c>
      <c r="E1322" s="7" t="s">
        <v>4777</v>
      </c>
      <c r="F1322" s="7" t="s">
        <v>4418</v>
      </c>
      <c r="G1322" s="7" t="s">
        <v>4778</v>
      </c>
    </row>
    <row r="1323" spans="1:7" ht="15">
      <c r="A1323" s="7" t="s">
        <v>4779</v>
      </c>
      <c r="B1323" s="4" t="s">
        <v>4418</v>
      </c>
      <c r="C1323" s="6" t="s">
        <v>946</v>
      </c>
      <c r="D1323" s="7" t="s">
        <v>4780</v>
      </c>
      <c r="E1323" s="7" t="s">
        <v>4781</v>
      </c>
      <c r="F1323" s="7" t="s">
        <v>4418</v>
      </c>
      <c r="G1323" s="7" t="s">
        <v>4782</v>
      </c>
    </row>
    <row r="1324" spans="1:7" ht="15">
      <c r="A1324" s="7" t="s">
        <v>4783</v>
      </c>
      <c r="B1324" s="4" t="s">
        <v>4418</v>
      </c>
      <c r="C1324" s="6" t="s">
        <v>946</v>
      </c>
      <c r="D1324" s="7" t="s">
        <v>4784</v>
      </c>
      <c r="E1324" s="7" t="s">
        <v>4785</v>
      </c>
      <c r="F1324" s="7" t="s">
        <v>4418</v>
      </c>
      <c r="G1324" s="7" t="s">
        <v>4786</v>
      </c>
    </row>
    <row r="1325" spans="1:7" ht="15">
      <c r="A1325" s="7" t="s">
        <v>4787</v>
      </c>
      <c r="B1325" s="4" t="s">
        <v>4418</v>
      </c>
      <c r="C1325" s="6" t="s">
        <v>946</v>
      </c>
      <c r="D1325" s="7" t="s">
        <v>4788</v>
      </c>
      <c r="E1325" s="7" t="s">
        <v>4789</v>
      </c>
      <c r="F1325" s="7" t="s">
        <v>4418</v>
      </c>
      <c r="G1325" s="7" t="s">
        <v>4790</v>
      </c>
    </row>
    <row r="1326" spans="1:7" ht="15">
      <c r="A1326" s="7" t="s">
        <v>4791</v>
      </c>
      <c r="B1326" s="4" t="s">
        <v>4418</v>
      </c>
      <c r="C1326" s="6" t="s">
        <v>946</v>
      </c>
      <c r="D1326" s="7" t="s">
        <v>4792</v>
      </c>
      <c r="E1326" s="7" t="s">
        <v>4793</v>
      </c>
      <c r="F1326" s="7" t="s">
        <v>4418</v>
      </c>
      <c r="G1326" s="7" t="s">
        <v>4794</v>
      </c>
    </row>
    <row r="1327" spans="1:7" ht="15">
      <c r="A1327" s="7" t="s">
        <v>4795</v>
      </c>
      <c r="B1327" s="4" t="s">
        <v>4418</v>
      </c>
      <c r="C1327" s="6" t="s">
        <v>946</v>
      </c>
      <c r="D1327" s="7" t="s">
        <v>4796</v>
      </c>
      <c r="E1327" s="7" t="s">
        <v>4797</v>
      </c>
      <c r="F1327" s="7" t="s">
        <v>4418</v>
      </c>
      <c r="G1327" s="7" t="s">
        <v>4798</v>
      </c>
    </row>
    <row r="1328" spans="1:7" ht="15">
      <c r="A1328" s="7" t="s">
        <v>4799</v>
      </c>
      <c r="B1328" s="4" t="s">
        <v>4418</v>
      </c>
      <c r="C1328" s="6" t="s">
        <v>946</v>
      </c>
      <c r="D1328" s="7" t="s">
        <v>4800</v>
      </c>
      <c r="E1328" s="7" t="s">
        <v>4777</v>
      </c>
      <c r="F1328" s="7" t="s">
        <v>4418</v>
      </c>
      <c r="G1328" s="7" t="s">
        <v>4801</v>
      </c>
    </row>
    <row r="1329" spans="1:7" ht="15">
      <c r="A1329" s="7" t="s">
        <v>4802</v>
      </c>
      <c r="B1329" s="4" t="s">
        <v>4418</v>
      </c>
      <c r="C1329" s="6" t="s">
        <v>946</v>
      </c>
      <c r="D1329" s="7" t="s">
        <v>4803</v>
      </c>
      <c r="E1329" s="7" t="s">
        <v>4804</v>
      </c>
      <c r="F1329" s="7" t="s">
        <v>4418</v>
      </c>
      <c r="G1329" s="7" t="s">
        <v>4805</v>
      </c>
    </row>
    <row r="1330" spans="1:7" ht="15">
      <c r="A1330" s="7" t="s">
        <v>4806</v>
      </c>
      <c r="B1330" s="4" t="s">
        <v>4418</v>
      </c>
      <c r="C1330" s="6" t="s">
        <v>946</v>
      </c>
      <c r="D1330" s="7" t="s">
        <v>1852</v>
      </c>
      <c r="E1330" s="7" t="s">
        <v>4807</v>
      </c>
      <c r="F1330" s="7" t="s">
        <v>4418</v>
      </c>
      <c r="G1330" s="7" t="s">
        <v>4808</v>
      </c>
    </row>
    <row r="1331" spans="1:7" ht="15">
      <c r="A1331" s="7" t="s">
        <v>4809</v>
      </c>
      <c r="B1331" s="4" t="s">
        <v>4418</v>
      </c>
      <c r="C1331" s="6" t="s">
        <v>946</v>
      </c>
      <c r="D1331" s="7" t="s">
        <v>4810</v>
      </c>
      <c r="E1331" s="7" t="s">
        <v>4807</v>
      </c>
      <c r="F1331" s="7" t="s">
        <v>4418</v>
      </c>
      <c r="G1331" s="7" t="s">
        <v>4811</v>
      </c>
    </row>
    <row r="1332" spans="1:7" ht="15">
      <c r="A1332" s="7" t="s">
        <v>4812</v>
      </c>
      <c r="B1332" s="4" t="s">
        <v>4418</v>
      </c>
      <c r="C1332" s="6" t="s">
        <v>946</v>
      </c>
      <c r="D1332" s="7" t="s">
        <v>4813</v>
      </c>
      <c r="E1332" s="7" t="s">
        <v>4777</v>
      </c>
      <c r="F1332" s="7" t="s">
        <v>4418</v>
      </c>
      <c r="G1332" s="7" t="s">
        <v>4814</v>
      </c>
    </row>
    <row r="1333" spans="1:7" ht="15">
      <c r="A1333" s="7" t="s">
        <v>4815</v>
      </c>
      <c r="B1333" s="4" t="s">
        <v>4418</v>
      </c>
      <c r="C1333" s="6" t="s">
        <v>946</v>
      </c>
      <c r="D1333" s="7" t="s">
        <v>4816</v>
      </c>
      <c r="E1333" s="7" t="s">
        <v>4817</v>
      </c>
      <c r="F1333" s="7" t="s">
        <v>4418</v>
      </c>
      <c r="G1333" s="7" t="s">
        <v>4818</v>
      </c>
    </row>
    <row r="1334" spans="1:7" ht="15">
      <c r="A1334" s="7" t="s">
        <v>4819</v>
      </c>
      <c r="B1334" s="4" t="s">
        <v>4418</v>
      </c>
      <c r="C1334" s="6" t="s">
        <v>946</v>
      </c>
      <c r="D1334" s="7" t="s">
        <v>4820</v>
      </c>
      <c r="E1334" s="7" t="s">
        <v>4773</v>
      </c>
      <c r="F1334" s="7" t="s">
        <v>4418</v>
      </c>
      <c r="G1334" s="7" t="s">
        <v>4821</v>
      </c>
    </row>
    <row r="1335" spans="1:7" ht="15">
      <c r="A1335" s="7" t="s">
        <v>4822</v>
      </c>
      <c r="B1335" s="4" t="s">
        <v>4418</v>
      </c>
      <c r="C1335" s="6" t="s">
        <v>946</v>
      </c>
      <c r="D1335" s="7" t="s">
        <v>4823</v>
      </c>
      <c r="E1335" s="7" t="s">
        <v>4824</v>
      </c>
      <c r="F1335" s="7" t="s">
        <v>4418</v>
      </c>
      <c r="G1335" s="7" t="s">
        <v>4825</v>
      </c>
    </row>
    <row r="1336" spans="1:7" ht="15">
      <c r="A1336" s="7" t="s">
        <v>4826</v>
      </c>
      <c r="B1336" s="4" t="s">
        <v>4418</v>
      </c>
      <c r="C1336" s="6" t="s">
        <v>946</v>
      </c>
      <c r="D1336" s="7" t="s">
        <v>4827</v>
      </c>
      <c r="E1336" s="7" t="s">
        <v>4828</v>
      </c>
      <c r="F1336" s="7" t="s">
        <v>4418</v>
      </c>
      <c r="G1336" s="7" t="s">
        <v>4829</v>
      </c>
    </row>
    <row r="1337" spans="1:7" ht="15">
      <c r="A1337" s="7" t="s">
        <v>4830</v>
      </c>
      <c r="B1337" s="4" t="s">
        <v>4418</v>
      </c>
      <c r="C1337" s="6" t="s">
        <v>946</v>
      </c>
      <c r="D1337" s="7" t="s">
        <v>4831</v>
      </c>
      <c r="E1337" s="7" t="s">
        <v>4832</v>
      </c>
      <c r="F1337" s="7" t="s">
        <v>4418</v>
      </c>
      <c r="G1337" s="7" t="s">
        <v>4833</v>
      </c>
    </row>
    <row r="1338" spans="1:7" ht="15">
      <c r="A1338" s="7" t="s">
        <v>4834</v>
      </c>
      <c r="B1338" s="4" t="s">
        <v>4418</v>
      </c>
      <c r="C1338" s="6" t="s">
        <v>946</v>
      </c>
      <c r="D1338" s="7" t="s">
        <v>4835</v>
      </c>
      <c r="E1338" s="7" t="s">
        <v>4836</v>
      </c>
      <c r="F1338" s="7" t="s">
        <v>4837</v>
      </c>
      <c r="G1338" s="7" t="s">
        <v>90</v>
      </c>
    </row>
    <row r="1339" spans="1:7" ht="15">
      <c r="A1339" s="7" t="s">
        <v>4838</v>
      </c>
      <c r="B1339" s="4" t="s">
        <v>2220</v>
      </c>
      <c r="C1339" s="6" t="s">
        <v>946</v>
      </c>
      <c r="D1339" s="7" t="s">
        <v>4839</v>
      </c>
      <c r="E1339" s="7" t="s">
        <v>4840</v>
      </c>
      <c r="F1339" s="7" t="s">
        <v>2220</v>
      </c>
      <c r="G1339" s="7" t="s">
        <v>4841</v>
      </c>
    </row>
    <row r="1340" spans="1:7" ht="15">
      <c r="A1340" s="7" t="s">
        <v>4842</v>
      </c>
      <c r="B1340" s="4" t="s">
        <v>2220</v>
      </c>
      <c r="C1340" s="6" t="s">
        <v>946</v>
      </c>
      <c r="D1340" s="7" t="s">
        <v>1076</v>
      </c>
      <c r="E1340" s="7" t="s">
        <v>4840</v>
      </c>
      <c r="F1340" s="7" t="s">
        <v>2220</v>
      </c>
      <c r="G1340" s="7" t="s">
        <v>4843</v>
      </c>
    </row>
    <row r="1341" spans="1:7" ht="15">
      <c r="A1341" s="7" t="s">
        <v>4844</v>
      </c>
      <c r="B1341" s="4" t="s">
        <v>2220</v>
      </c>
      <c r="C1341" s="6" t="s">
        <v>946</v>
      </c>
      <c r="D1341" s="7" t="s">
        <v>4845</v>
      </c>
      <c r="E1341" s="7" t="s">
        <v>4846</v>
      </c>
      <c r="F1341" s="7" t="s">
        <v>4847</v>
      </c>
      <c r="G1341" s="7" t="s">
        <v>4848</v>
      </c>
    </row>
    <row r="1342" spans="1:7" ht="15">
      <c r="A1342" s="7" t="s">
        <v>4849</v>
      </c>
      <c r="B1342" s="4" t="s">
        <v>2220</v>
      </c>
      <c r="C1342" s="6" t="s">
        <v>946</v>
      </c>
      <c r="D1342" s="7" t="s">
        <v>4850</v>
      </c>
      <c r="E1342" s="7" t="s">
        <v>4851</v>
      </c>
      <c r="F1342" s="7" t="s">
        <v>4852</v>
      </c>
      <c r="G1342" s="7" t="s">
        <v>4853</v>
      </c>
    </row>
    <row r="1343" spans="1:7" ht="15">
      <c r="A1343" s="7" t="s">
        <v>4854</v>
      </c>
      <c r="B1343" s="4" t="s">
        <v>2220</v>
      </c>
      <c r="C1343" s="6" t="s">
        <v>946</v>
      </c>
      <c r="D1343" s="7" t="s">
        <v>4855</v>
      </c>
      <c r="E1343" s="7" t="s">
        <v>4851</v>
      </c>
      <c r="F1343" s="7" t="s">
        <v>4852</v>
      </c>
      <c r="G1343" s="7" t="s">
        <v>4856</v>
      </c>
    </row>
    <row r="1344" spans="1:7" ht="15">
      <c r="A1344" s="7" t="s">
        <v>4857</v>
      </c>
      <c r="B1344" s="4" t="s">
        <v>2220</v>
      </c>
      <c r="C1344" s="6" t="s">
        <v>946</v>
      </c>
      <c r="D1344" s="7" t="s">
        <v>4858</v>
      </c>
      <c r="E1344" s="7" t="s">
        <v>51</v>
      </c>
      <c r="F1344" s="7" t="s">
        <v>51</v>
      </c>
      <c r="G1344" s="7" t="s">
        <v>51</v>
      </c>
    </row>
    <row r="1345" spans="1:7" ht="15">
      <c r="A1345" s="7" t="s">
        <v>4859</v>
      </c>
      <c r="B1345" s="4" t="s">
        <v>2220</v>
      </c>
      <c r="C1345" s="6" t="s">
        <v>946</v>
      </c>
      <c r="D1345" s="7" t="s">
        <v>4860</v>
      </c>
      <c r="E1345" s="7" t="s">
        <v>4846</v>
      </c>
      <c r="F1345" s="7" t="s">
        <v>4847</v>
      </c>
      <c r="G1345" s="7" t="s">
        <v>4848</v>
      </c>
    </row>
    <row r="1346" spans="1:7" ht="15">
      <c r="A1346" s="7" t="s">
        <v>4861</v>
      </c>
      <c r="B1346" s="4" t="s">
        <v>2220</v>
      </c>
      <c r="C1346" s="6" t="s">
        <v>946</v>
      </c>
      <c r="D1346" s="7" t="s">
        <v>4862</v>
      </c>
      <c r="E1346" s="7" t="s">
        <v>4851</v>
      </c>
      <c r="F1346" s="7" t="s">
        <v>4852</v>
      </c>
      <c r="G1346" s="7" t="s">
        <v>4863</v>
      </c>
    </row>
    <row r="1347" spans="1:7" ht="15">
      <c r="A1347" s="7" t="s">
        <v>4864</v>
      </c>
      <c r="B1347" s="4" t="s">
        <v>2220</v>
      </c>
      <c r="C1347" s="6" t="s">
        <v>946</v>
      </c>
      <c r="D1347" s="7" t="s">
        <v>4865</v>
      </c>
      <c r="E1347" s="7" t="s">
        <v>4851</v>
      </c>
      <c r="F1347" s="7" t="s">
        <v>4866</v>
      </c>
      <c r="G1347" s="7" t="s">
        <v>4867</v>
      </c>
    </row>
    <row r="1348" spans="1:7" ht="15">
      <c r="A1348" s="7" t="s">
        <v>4868</v>
      </c>
      <c r="B1348" s="4" t="s">
        <v>2220</v>
      </c>
      <c r="C1348" s="6" t="s">
        <v>946</v>
      </c>
      <c r="D1348" s="7" t="s">
        <v>4869</v>
      </c>
      <c r="E1348" s="7" t="s">
        <v>4870</v>
      </c>
      <c r="F1348" s="7" t="s">
        <v>4871</v>
      </c>
      <c r="G1348" s="7" t="s">
        <v>4872</v>
      </c>
    </row>
    <row r="1349" spans="1:7" ht="15">
      <c r="A1349" s="7" t="s">
        <v>4873</v>
      </c>
      <c r="B1349" s="4" t="s">
        <v>2220</v>
      </c>
      <c r="C1349" s="6" t="s">
        <v>946</v>
      </c>
      <c r="D1349" s="7" t="s">
        <v>4874</v>
      </c>
      <c r="E1349" s="7" t="s">
        <v>51</v>
      </c>
      <c r="F1349" s="7" t="s">
        <v>51</v>
      </c>
      <c r="G1349" s="7" t="s">
        <v>51</v>
      </c>
    </row>
    <row r="1350" spans="1:7" ht="15">
      <c r="A1350" s="7" t="s">
        <v>4875</v>
      </c>
      <c r="B1350" s="4" t="s">
        <v>2220</v>
      </c>
      <c r="C1350" s="6" t="s">
        <v>946</v>
      </c>
      <c r="D1350" s="7" t="s">
        <v>4876</v>
      </c>
      <c r="E1350" s="7" t="s">
        <v>4851</v>
      </c>
      <c r="F1350" s="7" t="s">
        <v>4852</v>
      </c>
      <c r="G1350" s="7" t="s">
        <v>4856</v>
      </c>
    </row>
    <row r="1351" spans="1:7" ht="15">
      <c r="A1351" s="7" t="s">
        <v>4877</v>
      </c>
      <c r="B1351" s="4" t="s">
        <v>2220</v>
      </c>
      <c r="C1351" s="6" t="s">
        <v>946</v>
      </c>
      <c r="D1351" s="7" t="s">
        <v>4878</v>
      </c>
      <c r="E1351" s="7" t="s">
        <v>4879</v>
      </c>
      <c r="F1351" s="7" t="s">
        <v>4880</v>
      </c>
      <c r="G1351" s="7" t="s">
        <v>4881</v>
      </c>
    </row>
    <row r="1352" spans="1:7" ht="15">
      <c r="A1352" s="7" t="s">
        <v>4882</v>
      </c>
      <c r="B1352" s="4" t="s">
        <v>2220</v>
      </c>
      <c r="C1352" s="6" t="s">
        <v>946</v>
      </c>
      <c r="D1352" s="7" t="s">
        <v>4883</v>
      </c>
      <c r="E1352" s="7" t="s">
        <v>4884</v>
      </c>
      <c r="F1352" s="7" t="s">
        <v>4885</v>
      </c>
      <c r="G1352" s="7" t="s">
        <v>4886</v>
      </c>
    </row>
    <row r="1353" spans="1:7" ht="15">
      <c r="A1353" s="7" t="s">
        <v>4887</v>
      </c>
      <c r="B1353" s="4" t="s">
        <v>2220</v>
      </c>
      <c r="C1353" s="6" t="s">
        <v>946</v>
      </c>
      <c r="D1353" s="7" t="s">
        <v>4888</v>
      </c>
      <c r="E1353" s="7" t="s">
        <v>4851</v>
      </c>
      <c r="F1353" s="7" t="s">
        <v>4852</v>
      </c>
      <c r="G1353" s="7" t="s">
        <v>4889</v>
      </c>
    </row>
    <row r="1354" spans="1:7" ht="15">
      <c r="A1354" s="7" t="s">
        <v>4890</v>
      </c>
      <c r="B1354" s="4" t="s">
        <v>2220</v>
      </c>
      <c r="C1354" s="6" t="s">
        <v>946</v>
      </c>
      <c r="D1354" s="7" t="s">
        <v>4891</v>
      </c>
      <c r="E1354" s="7" t="s">
        <v>4851</v>
      </c>
      <c r="F1354" s="7" t="s">
        <v>4852</v>
      </c>
      <c r="G1354" s="7" t="s">
        <v>4892</v>
      </c>
    </row>
    <row r="1355" spans="1:7" ht="15">
      <c r="A1355" s="7" t="s">
        <v>4893</v>
      </c>
      <c r="B1355" s="4" t="s">
        <v>2220</v>
      </c>
      <c r="C1355" s="6" t="s">
        <v>946</v>
      </c>
      <c r="D1355" s="7" t="s">
        <v>4894</v>
      </c>
      <c r="E1355" s="7" t="s">
        <v>4895</v>
      </c>
      <c r="F1355" s="7" t="s">
        <v>4896</v>
      </c>
      <c r="G1355" s="7" t="s">
        <v>4897</v>
      </c>
    </row>
    <row r="1356" spans="1:7" ht="15">
      <c r="A1356" s="7" t="s">
        <v>4898</v>
      </c>
      <c r="B1356" s="4" t="s">
        <v>2220</v>
      </c>
      <c r="C1356" s="6" t="s">
        <v>946</v>
      </c>
      <c r="D1356" s="7" t="s">
        <v>4899</v>
      </c>
      <c r="E1356" s="7" t="s">
        <v>4851</v>
      </c>
      <c r="F1356" s="7" t="s">
        <v>4852</v>
      </c>
      <c r="G1356" s="7" t="s">
        <v>4900</v>
      </c>
    </row>
    <row r="1357" spans="1:7" ht="15">
      <c r="A1357" s="7" t="s">
        <v>4901</v>
      </c>
      <c r="B1357" s="4" t="s">
        <v>2220</v>
      </c>
      <c r="C1357" s="6" t="s">
        <v>946</v>
      </c>
      <c r="D1357" s="7" t="s">
        <v>4902</v>
      </c>
      <c r="E1357" s="7" t="s">
        <v>4851</v>
      </c>
      <c r="F1357" s="7" t="s">
        <v>4852</v>
      </c>
      <c r="G1357" s="7" t="s">
        <v>90</v>
      </c>
    </row>
    <row r="1358" spans="1:7" ht="15">
      <c r="A1358" s="7" t="s">
        <v>4903</v>
      </c>
      <c r="B1358" s="4" t="s">
        <v>33</v>
      </c>
      <c r="C1358" s="6" t="s">
        <v>34</v>
      </c>
      <c r="D1358" s="7" t="s">
        <v>4904</v>
      </c>
      <c r="E1358" s="7" t="s">
        <v>112</v>
      </c>
      <c r="F1358" s="7" t="s">
        <v>113</v>
      </c>
      <c r="G1358" s="7" t="s">
        <v>4905</v>
      </c>
    </row>
    <row r="1359" spans="1:7" ht="15">
      <c r="A1359" s="7" t="s">
        <v>4906</v>
      </c>
      <c r="B1359" s="4" t="s">
        <v>399</v>
      </c>
      <c r="C1359" s="6" t="s">
        <v>140</v>
      </c>
      <c r="D1359" s="7" t="s">
        <v>4907</v>
      </c>
      <c r="E1359" s="7" t="s">
        <v>551</v>
      </c>
      <c r="F1359" s="7" t="s">
        <v>552</v>
      </c>
      <c r="G1359" s="7" t="s">
        <v>4908</v>
      </c>
    </row>
    <row r="1360" spans="1:7" ht="15">
      <c r="A1360" s="7" t="s">
        <v>4909</v>
      </c>
      <c r="B1360" s="4" t="s">
        <v>399</v>
      </c>
      <c r="C1360" s="6" t="s">
        <v>140</v>
      </c>
      <c r="D1360" s="7" t="s">
        <v>4910</v>
      </c>
      <c r="E1360" s="7" t="s">
        <v>589</v>
      </c>
      <c r="F1360" s="7" t="s">
        <v>4911</v>
      </c>
      <c r="G1360" s="7" t="s">
        <v>4912</v>
      </c>
    </row>
    <row r="1361" spans="1:7" ht="15">
      <c r="A1361" s="7" t="s">
        <v>4913</v>
      </c>
      <c r="B1361" s="4" t="s">
        <v>659</v>
      </c>
      <c r="C1361" s="6" t="s">
        <v>140</v>
      </c>
      <c r="D1361" s="7" t="s">
        <v>4914</v>
      </c>
      <c r="E1361" s="7" t="s">
        <v>748</v>
      </c>
      <c r="F1361" s="7" t="s">
        <v>749</v>
      </c>
      <c r="G1361" s="7" t="s">
        <v>90</v>
      </c>
    </row>
    <row r="1362" spans="1:7" ht="15">
      <c r="A1362" s="7" t="s">
        <v>4915</v>
      </c>
      <c r="B1362" s="4" t="s">
        <v>757</v>
      </c>
      <c r="C1362" s="6" t="s">
        <v>140</v>
      </c>
      <c r="D1362" s="7" t="s">
        <v>618</v>
      </c>
      <c r="E1362" s="7" t="s">
        <v>4916</v>
      </c>
      <c r="F1362" s="7" t="s">
        <v>4917</v>
      </c>
      <c r="G1362" s="7" t="s">
        <v>4918</v>
      </c>
    </row>
    <row r="1363" spans="1:7" ht="15">
      <c r="A1363" s="7" t="s">
        <v>4919</v>
      </c>
      <c r="B1363" s="4" t="s">
        <v>757</v>
      </c>
      <c r="C1363" s="6" t="s">
        <v>140</v>
      </c>
      <c r="D1363" s="7" t="s">
        <v>4920</v>
      </c>
      <c r="E1363" s="7" t="s">
        <v>51</v>
      </c>
      <c r="F1363" s="7" t="s">
        <v>51</v>
      </c>
      <c r="G1363" s="7" t="s">
        <v>51</v>
      </c>
    </row>
    <row r="1364" spans="1:7" ht="15">
      <c r="A1364" s="7" t="s">
        <v>4921</v>
      </c>
      <c r="B1364" s="4" t="s">
        <v>757</v>
      </c>
      <c r="C1364" s="6" t="s">
        <v>140</v>
      </c>
      <c r="D1364" s="7" t="s">
        <v>4922</v>
      </c>
      <c r="E1364" s="7" t="s">
        <v>4923</v>
      </c>
      <c r="F1364" s="7" t="s">
        <v>4924</v>
      </c>
      <c r="G1364" s="7" t="s">
        <v>4925</v>
      </c>
    </row>
    <row r="1365" spans="1:7" ht="15">
      <c r="A1365" s="7" t="s">
        <v>4926</v>
      </c>
      <c r="B1365" s="4" t="s">
        <v>1767</v>
      </c>
      <c r="C1365" s="6" t="s">
        <v>919</v>
      </c>
      <c r="D1365" s="7" t="s">
        <v>4927</v>
      </c>
      <c r="E1365" s="7" t="s">
        <v>4928</v>
      </c>
      <c r="F1365" s="7" t="s">
        <v>4929</v>
      </c>
      <c r="G1365" s="7" t="s">
        <v>4930</v>
      </c>
    </row>
    <row r="1366" spans="1:7" ht="15">
      <c r="A1366" s="7" t="s">
        <v>4931</v>
      </c>
      <c r="B1366" s="4" t="s">
        <v>965</v>
      </c>
      <c r="C1366" s="6" t="s">
        <v>34</v>
      </c>
      <c r="D1366" s="7" t="s">
        <v>4932</v>
      </c>
      <c r="E1366" s="7" t="s">
        <v>4933</v>
      </c>
      <c r="F1366" s="7" t="s">
        <v>965</v>
      </c>
      <c r="G1366" s="7" t="s">
        <v>4934</v>
      </c>
    </row>
    <row r="1367" spans="1:7" ht="15">
      <c r="A1367" s="7" t="s">
        <v>4935</v>
      </c>
      <c r="B1367" s="4" t="s">
        <v>2265</v>
      </c>
      <c r="C1367" s="6" t="s">
        <v>2232</v>
      </c>
      <c r="D1367" s="7" t="s">
        <v>4936</v>
      </c>
      <c r="E1367" s="7" t="s">
        <v>2358</v>
      </c>
      <c r="F1367" s="7" t="s">
        <v>2359</v>
      </c>
      <c r="G1367" s="7" t="s">
        <v>4937</v>
      </c>
    </row>
    <row r="1368" spans="1:7" ht="15">
      <c r="A1368" s="7" t="s">
        <v>4938</v>
      </c>
      <c r="B1368" s="4" t="s">
        <v>2231</v>
      </c>
      <c r="C1368" s="6" t="s">
        <v>2232</v>
      </c>
      <c r="D1368" s="7" t="s">
        <v>4939</v>
      </c>
      <c r="E1368" s="7" t="s">
        <v>4940</v>
      </c>
      <c r="F1368" s="7" t="s">
        <v>4941</v>
      </c>
      <c r="G1368" s="7" t="s">
        <v>4942</v>
      </c>
    </row>
    <row r="1369" spans="1:7" ht="15">
      <c r="A1369" s="7" t="s">
        <v>4943</v>
      </c>
      <c r="B1369" s="4" t="s">
        <v>3083</v>
      </c>
      <c r="C1369" s="6" t="s">
        <v>2242</v>
      </c>
      <c r="D1369" s="7" t="s">
        <v>4944</v>
      </c>
      <c r="E1369" s="7" t="s">
        <v>4091</v>
      </c>
      <c r="F1369" s="7" t="s">
        <v>4092</v>
      </c>
      <c r="G1369" s="7" t="s">
        <v>4945</v>
      </c>
    </row>
    <row r="1370" spans="1:7" ht="15">
      <c r="A1370" s="7" t="s">
        <v>4946</v>
      </c>
      <c r="B1370" s="4" t="s">
        <v>965</v>
      </c>
      <c r="C1370" s="6" t="s">
        <v>34</v>
      </c>
      <c r="D1370" s="7" t="s">
        <v>4947</v>
      </c>
      <c r="E1370" s="7" t="s">
        <v>2133</v>
      </c>
      <c r="F1370" s="7" t="s">
        <v>965</v>
      </c>
      <c r="G1370" s="7" t="s">
        <v>4948</v>
      </c>
    </row>
    <row r="1371" spans="1:7" ht="15">
      <c r="A1371" s="7" t="s">
        <v>4949</v>
      </c>
      <c r="B1371" s="4" t="s">
        <v>4452</v>
      </c>
      <c r="C1371" s="6" t="s">
        <v>946</v>
      </c>
      <c r="D1371" s="7" t="s">
        <v>4950</v>
      </c>
      <c r="E1371" s="7" t="s">
        <v>4738</v>
      </c>
      <c r="F1371" s="7" t="s">
        <v>4452</v>
      </c>
      <c r="G1371" s="7" t="s">
        <v>4742</v>
      </c>
    </row>
    <row r="1372" spans="1:7" ht="15">
      <c r="A1372" s="7" t="s">
        <v>4951</v>
      </c>
      <c r="B1372" s="4" t="s">
        <v>4418</v>
      </c>
      <c r="C1372" s="6" t="s">
        <v>946</v>
      </c>
      <c r="D1372" s="7" t="s">
        <v>4952</v>
      </c>
      <c r="E1372" s="7" t="s">
        <v>4953</v>
      </c>
      <c r="F1372" s="7" t="s">
        <v>4418</v>
      </c>
      <c r="G1372" s="7" t="s">
        <v>4954</v>
      </c>
    </row>
    <row r="1373" spans="1:7" ht="15">
      <c r="A1373" s="7" t="s">
        <v>4955</v>
      </c>
      <c r="B1373" s="4" t="s">
        <v>2242</v>
      </c>
      <c r="C1373" s="6" t="s">
        <v>2242</v>
      </c>
      <c r="D1373" s="7" t="s">
        <v>4956</v>
      </c>
      <c r="E1373" s="7" t="s">
        <v>4957</v>
      </c>
      <c r="F1373" s="7" t="s">
        <v>2242</v>
      </c>
      <c r="G1373" s="7" t="s">
        <v>4958</v>
      </c>
    </row>
    <row r="1374" spans="1:7" ht="15">
      <c r="A1374" s="7" t="s">
        <v>4959</v>
      </c>
      <c r="B1374" s="4" t="s">
        <v>332</v>
      </c>
      <c r="C1374" s="6" t="s">
        <v>140</v>
      </c>
      <c r="D1374" s="7" t="s">
        <v>4960</v>
      </c>
      <c r="E1374" s="7" t="s">
        <v>4961</v>
      </c>
      <c r="F1374" s="7" t="s">
        <v>332</v>
      </c>
      <c r="G1374" s="7" t="s">
        <v>4962</v>
      </c>
    </row>
    <row r="1375" spans="1:7" ht="15">
      <c r="A1375" s="7" t="s">
        <v>4963</v>
      </c>
      <c r="B1375" s="4" t="s">
        <v>332</v>
      </c>
      <c r="C1375" s="6" t="s">
        <v>140</v>
      </c>
      <c r="D1375" s="7" t="s">
        <v>4964</v>
      </c>
      <c r="E1375" s="7" t="s">
        <v>358</v>
      </c>
      <c r="F1375" s="7" t="s">
        <v>332</v>
      </c>
      <c r="G1375" s="7" t="s">
        <v>4965</v>
      </c>
    </row>
    <row r="1376" spans="1:7" ht="15">
      <c r="A1376" s="7" t="s">
        <v>4966</v>
      </c>
      <c r="B1376" s="4" t="s">
        <v>332</v>
      </c>
      <c r="C1376" s="6" t="s">
        <v>140</v>
      </c>
      <c r="D1376" s="7" t="s">
        <v>4967</v>
      </c>
      <c r="E1376" s="7" t="s">
        <v>4968</v>
      </c>
      <c r="F1376" s="7" t="s">
        <v>332</v>
      </c>
      <c r="G1376" s="7" t="s">
        <v>4969</v>
      </c>
    </row>
    <row r="1377" spans="1:7" ht="15">
      <c r="A1377" s="7" t="s">
        <v>4970</v>
      </c>
      <c r="B1377" s="4" t="s">
        <v>332</v>
      </c>
      <c r="C1377" s="6" t="s">
        <v>140</v>
      </c>
      <c r="D1377" s="7" t="s">
        <v>4971</v>
      </c>
      <c r="E1377" s="7" t="s">
        <v>4972</v>
      </c>
      <c r="F1377" s="7" t="s">
        <v>4973</v>
      </c>
      <c r="G1377" s="7" t="s">
        <v>4974</v>
      </c>
    </row>
    <row r="1378" spans="1:7" ht="15">
      <c r="A1378" s="7" t="s">
        <v>4975</v>
      </c>
      <c r="B1378" s="4" t="s">
        <v>140</v>
      </c>
      <c r="C1378" s="6" t="s">
        <v>140</v>
      </c>
      <c r="D1378" s="7" t="s">
        <v>4976</v>
      </c>
      <c r="E1378" s="7" t="s">
        <v>453</v>
      </c>
      <c r="F1378" s="7" t="s">
        <v>454</v>
      </c>
      <c r="G1378" s="7" t="s">
        <v>455</v>
      </c>
    </row>
    <row r="1379" spans="1:7" ht="15">
      <c r="A1379" s="7" t="s">
        <v>4977</v>
      </c>
      <c r="B1379" s="4" t="s">
        <v>659</v>
      </c>
      <c r="C1379" s="6" t="s">
        <v>140</v>
      </c>
      <c r="D1379" s="7" t="s">
        <v>4978</v>
      </c>
      <c r="E1379" s="7" t="s">
        <v>4979</v>
      </c>
      <c r="F1379" s="7" t="s">
        <v>4980</v>
      </c>
      <c r="G1379" s="7" t="s">
        <v>4981</v>
      </c>
    </row>
    <row r="1380" spans="1:7" ht="15">
      <c r="A1380" s="7" t="s">
        <v>4982</v>
      </c>
      <c r="B1380" s="4" t="s">
        <v>659</v>
      </c>
      <c r="C1380" s="6" t="s">
        <v>140</v>
      </c>
      <c r="D1380" s="7" t="s">
        <v>4983</v>
      </c>
      <c r="E1380" s="7" t="s">
        <v>4984</v>
      </c>
      <c r="F1380" s="7" t="s">
        <v>4985</v>
      </c>
      <c r="G1380" s="7" t="s">
        <v>4986</v>
      </c>
    </row>
    <row r="1381" spans="1:7" ht="15">
      <c r="A1381" s="7" t="s">
        <v>4987</v>
      </c>
      <c r="B1381" s="4" t="s">
        <v>206</v>
      </c>
      <c r="C1381" s="6" t="s">
        <v>919</v>
      </c>
      <c r="D1381" s="7" t="s">
        <v>4988</v>
      </c>
      <c r="E1381" s="7" t="s">
        <v>51</v>
      </c>
      <c r="F1381" s="7" t="s">
        <v>51</v>
      </c>
      <c r="G1381" s="7" t="s">
        <v>51</v>
      </c>
    </row>
    <row r="1382" spans="1:7" ht="15">
      <c r="A1382" s="7" t="s">
        <v>4989</v>
      </c>
      <c r="B1382" s="4" t="s">
        <v>206</v>
      </c>
      <c r="C1382" s="6" t="s">
        <v>919</v>
      </c>
      <c r="D1382" s="7" t="s">
        <v>4990</v>
      </c>
      <c r="E1382" s="7" t="s">
        <v>4991</v>
      </c>
      <c r="F1382" s="7" t="s">
        <v>4992</v>
      </c>
      <c r="G1382" s="7" t="s">
        <v>4993</v>
      </c>
    </row>
    <row r="1383" spans="1:7" ht="15">
      <c r="A1383" s="7" t="s">
        <v>4994</v>
      </c>
      <c r="B1383" s="4" t="s">
        <v>1231</v>
      </c>
      <c r="C1383" s="6" t="s">
        <v>919</v>
      </c>
      <c r="D1383" s="7" t="s">
        <v>4995</v>
      </c>
      <c r="E1383" s="7" t="s">
        <v>51</v>
      </c>
      <c r="F1383" s="7" t="s">
        <v>51</v>
      </c>
      <c r="G1383" s="7" t="s">
        <v>51</v>
      </c>
    </row>
    <row r="1384" spans="1:7" ht="15">
      <c r="A1384" s="7" t="s">
        <v>4996</v>
      </c>
      <c r="B1384" s="4" t="s">
        <v>206</v>
      </c>
      <c r="C1384" s="6" t="s">
        <v>919</v>
      </c>
      <c r="D1384" s="7" t="s">
        <v>4997</v>
      </c>
      <c r="E1384" s="7" t="s">
        <v>4998</v>
      </c>
      <c r="F1384" s="7" t="s">
        <v>1372</v>
      </c>
      <c r="G1384" s="7" t="s">
        <v>4999</v>
      </c>
    </row>
    <row r="1385" spans="1:7" ht="15">
      <c r="A1385" s="7" t="s">
        <v>5000</v>
      </c>
      <c r="B1385" s="4" t="s">
        <v>206</v>
      </c>
      <c r="C1385" s="6" t="s">
        <v>919</v>
      </c>
      <c r="D1385" s="7" t="s">
        <v>5001</v>
      </c>
      <c r="E1385" s="7" t="s">
        <v>1391</v>
      </c>
      <c r="F1385" s="7" t="s">
        <v>1392</v>
      </c>
      <c r="G1385" s="7" t="s">
        <v>1393</v>
      </c>
    </row>
    <row r="1386" spans="1:7" ht="15">
      <c r="A1386" s="7" t="s">
        <v>5002</v>
      </c>
      <c r="B1386" s="4" t="s">
        <v>1539</v>
      </c>
      <c r="C1386" s="6" t="s">
        <v>919</v>
      </c>
      <c r="D1386" s="7" t="s">
        <v>5003</v>
      </c>
      <c r="E1386" s="7" t="s">
        <v>5004</v>
      </c>
      <c r="F1386" s="7" t="s">
        <v>5005</v>
      </c>
      <c r="G1386" s="7" t="s">
        <v>5006</v>
      </c>
    </row>
    <row r="1387" spans="1:7" ht="15">
      <c r="A1387" s="7" t="s">
        <v>5007</v>
      </c>
      <c r="B1387" s="4" t="s">
        <v>1732</v>
      </c>
      <c r="C1387" s="6" t="s">
        <v>34</v>
      </c>
      <c r="D1387" s="7" t="s">
        <v>5008</v>
      </c>
      <c r="E1387" s="7" t="s">
        <v>5009</v>
      </c>
      <c r="F1387" s="7" t="s">
        <v>5010</v>
      </c>
      <c r="G1387" s="7" t="s">
        <v>5011</v>
      </c>
    </row>
    <row r="1388" spans="1:7" ht="15">
      <c r="A1388" s="7" t="s">
        <v>5012</v>
      </c>
      <c r="B1388" s="4" t="s">
        <v>1732</v>
      </c>
      <c r="C1388" s="6" t="s">
        <v>34</v>
      </c>
      <c r="D1388" s="7" t="s">
        <v>5013</v>
      </c>
      <c r="E1388" s="7" t="s">
        <v>51</v>
      </c>
      <c r="F1388" s="7" t="s">
        <v>51</v>
      </c>
      <c r="G1388" s="7" t="s">
        <v>51</v>
      </c>
    </row>
    <row r="1389" spans="1:7" ht="15">
      <c r="A1389" s="7" t="s">
        <v>5014</v>
      </c>
      <c r="B1389" s="4" t="s">
        <v>1767</v>
      </c>
      <c r="C1389" s="6" t="s">
        <v>919</v>
      </c>
      <c r="D1389" s="7" t="s">
        <v>5015</v>
      </c>
      <c r="E1389" s="7" t="s">
        <v>1845</v>
      </c>
      <c r="F1389" s="7" t="s">
        <v>1841</v>
      </c>
      <c r="G1389" s="7" t="s">
        <v>5016</v>
      </c>
    </row>
    <row r="1390" spans="1:7" ht="15">
      <c r="A1390" s="7" t="s">
        <v>5017</v>
      </c>
      <c r="B1390" s="4" t="s">
        <v>1462</v>
      </c>
      <c r="C1390" s="6" t="s">
        <v>919</v>
      </c>
      <c r="D1390" s="7" t="s">
        <v>5018</v>
      </c>
      <c r="E1390" s="7" t="s">
        <v>1870</v>
      </c>
      <c r="F1390" s="7" t="s">
        <v>1871</v>
      </c>
      <c r="G1390" s="7" t="s">
        <v>90</v>
      </c>
    </row>
    <row r="1391" spans="1:7" ht="15">
      <c r="A1391" s="7" t="s">
        <v>5019</v>
      </c>
      <c r="B1391" s="4" t="s">
        <v>1767</v>
      </c>
      <c r="C1391" s="6" t="s">
        <v>919</v>
      </c>
      <c r="D1391" s="7" t="s">
        <v>5020</v>
      </c>
      <c r="E1391" s="7" t="s">
        <v>1897</v>
      </c>
      <c r="F1391" s="7" t="s">
        <v>1898</v>
      </c>
      <c r="G1391" s="7" t="s">
        <v>1899</v>
      </c>
    </row>
    <row r="1392" spans="1:7" ht="15">
      <c r="A1392" s="7" t="s">
        <v>5021</v>
      </c>
      <c r="B1392" s="4" t="s">
        <v>1462</v>
      </c>
      <c r="C1392" s="6" t="s">
        <v>919</v>
      </c>
      <c r="D1392" s="7" t="s">
        <v>5022</v>
      </c>
      <c r="E1392" s="7" t="s">
        <v>51</v>
      </c>
      <c r="F1392" s="7" t="s">
        <v>51</v>
      </c>
      <c r="G1392" s="7" t="s">
        <v>51</v>
      </c>
    </row>
    <row r="1393" spans="1:7" ht="15">
      <c r="A1393" s="7" t="s">
        <v>5023</v>
      </c>
      <c r="B1393" s="4" t="s">
        <v>1747</v>
      </c>
      <c r="C1393" s="6" t="s">
        <v>34</v>
      </c>
      <c r="D1393" s="7" t="s">
        <v>5024</v>
      </c>
      <c r="E1393" s="7" t="s">
        <v>1943</v>
      </c>
      <c r="F1393" s="7" t="s">
        <v>1944</v>
      </c>
      <c r="G1393" s="7" t="s">
        <v>1945</v>
      </c>
    </row>
    <row r="1394" spans="1:7" ht="15">
      <c r="A1394" s="7" t="s">
        <v>5025</v>
      </c>
      <c r="B1394" s="4" t="s">
        <v>1747</v>
      </c>
      <c r="C1394" s="6" t="s">
        <v>34</v>
      </c>
      <c r="D1394" s="7" t="s">
        <v>5026</v>
      </c>
      <c r="E1394" s="7" t="s">
        <v>5027</v>
      </c>
      <c r="F1394" s="7" t="s">
        <v>5028</v>
      </c>
      <c r="G1394" s="7" t="s">
        <v>5029</v>
      </c>
    </row>
    <row r="1395" spans="1:7" ht="15">
      <c r="A1395" s="7" t="s">
        <v>5030</v>
      </c>
      <c r="B1395" s="4" t="s">
        <v>965</v>
      </c>
      <c r="C1395" s="6" t="s">
        <v>34</v>
      </c>
      <c r="D1395" s="7" t="s">
        <v>5031</v>
      </c>
      <c r="E1395" s="7" t="s">
        <v>2127</v>
      </c>
      <c r="F1395" s="7" t="s">
        <v>965</v>
      </c>
      <c r="G1395" s="7" t="s">
        <v>5032</v>
      </c>
    </row>
    <row r="1396" spans="1:7" ht="15">
      <c r="A1396" s="7" t="s">
        <v>5033</v>
      </c>
      <c r="B1396" s="4" t="s">
        <v>965</v>
      </c>
      <c r="C1396" s="6" t="s">
        <v>34</v>
      </c>
      <c r="D1396" s="7" t="s">
        <v>5034</v>
      </c>
      <c r="E1396" s="7" t="s">
        <v>967</v>
      </c>
      <c r="F1396" s="7" t="s">
        <v>965</v>
      </c>
      <c r="G1396" s="7" t="s">
        <v>5035</v>
      </c>
    </row>
    <row r="1397" spans="1:7" ht="15">
      <c r="A1397" s="7" t="s">
        <v>5036</v>
      </c>
      <c r="B1397" s="4" t="s">
        <v>965</v>
      </c>
      <c r="C1397" s="6" t="s">
        <v>34</v>
      </c>
      <c r="D1397" s="7" t="s">
        <v>5037</v>
      </c>
      <c r="E1397" s="7" t="s">
        <v>2076</v>
      </c>
      <c r="F1397" s="7" t="s">
        <v>965</v>
      </c>
      <c r="G1397" s="7" t="s">
        <v>5038</v>
      </c>
    </row>
    <row r="1398" spans="1:7" ht="15">
      <c r="A1398" s="7" t="s">
        <v>5039</v>
      </c>
      <c r="B1398" s="4" t="s">
        <v>2248</v>
      </c>
      <c r="C1398" s="6" t="s">
        <v>2232</v>
      </c>
      <c r="D1398" s="7" t="s">
        <v>5040</v>
      </c>
      <c r="E1398" s="7" t="s">
        <v>5041</v>
      </c>
      <c r="F1398" s="7" t="s">
        <v>5042</v>
      </c>
      <c r="G1398" s="7" t="s">
        <v>5043</v>
      </c>
    </row>
    <row r="1399" spans="1:7" ht="15">
      <c r="A1399" s="7" t="s">
        <v>5044</v>
      </c>
      <c r="B1399" s="4" t="s">
        <v>2248</v>
      </c>
      <c r="C1399" s="6" t="s">
        <v>2232</v>
      </c>
      <c r="D1399" s="7" t="s">
        <v>5045</v>
      </c>
      <c r="E1399" s="7" t="s">
        <v>51</v>
      </c>
      <c r="F1399" s="7" t="s">
        <v>51</v>
      </c>
      <c r="G1399" s="7" t="s">
        <v>51</v>
      </c>
    </row>
    <row r="1400" spans="1:7" ht="15">
      <c r="A1400" s="7" t="s">
        <v>5046</v>
      </c>
      <c r="B1400" s="4" t="s">
        <v>2248</v>
      </c>
      <c r="C1400" s="6" t="s">
        <v>2232</v>
      </c>
      <c r="D1400" s="7" t="s">
        <v>5047</v>
      </c>
      <c r="E1400" s="7" t="s">
        <v>5048</v>
      </c>
      <c r="F1400" s="7" t="s">
        <v>2314</v>
      </c>
      <c r="G1400" s="7" t="s">
        <v>5049</v>
      </c>
    </row>
    <row r="1401" spans="1:7" ht="15">
      <c r="A1401" s="7" t="s">
        <v>5050</v>
      </c>
      <c r="B1401" s="4" t="s">
        <v>2248</v>
      </c>
      <c r="C1401" s="6" t="s">
        <v>2232</v>
      </c>
      <c r="D1401" s="7" t="s">
        <v>5051</v>
      </c>
      <c r="E1401" s="7" t="s">
        <v>5052</v>
      </c>
      <c r="F1401" s="7" t="s">
        <v>5053</v>
      </c>
      <c r="G1401" s="7" t="s">
        <v>988</v>
      </c>
    </row>
    <row r="1402" spans="1:7" ht="15">
      <c r="A1402" s="7" t="s">
        <v>5054</v>
      </c>
      <c r="B1402" s="4" t="s">
        <v>2265</v>
      </c>
      <c r="C1402" s="6" t="s">
        <v>2232</v>
      </c>
      <c r="D1402" s="7" t="s">
        <v>5055</v>
      </c>
      <c r="E1402" s="7" t="s">
        <v>5056</v>
      </c>
      <c r="F1402" s="7" t="s">
        <v>2407</v>
      </c>
      <c r="G1402" s="7" t="s">
        <v>5057</v>
      </c>
    </row>
    <row r="1403" spans="1:7" ht="15">
      <c r="A1403" s="7" t="s">
        <v>5058</v>
      </c>
      <c r="B1403" s="4" t="s">
        <v>2265</v>
      </c>
      <c r="C1403" s="6" t="s">
        <v>2232</v>
      </c>
      <c r="D1403" s="7" t="s">
        <v>5059</v>
      </c>
      <c r="E1403" s="7" t="s">
        <v>5056</v>
      </c>
      <c r="F1403" s="7" t="s">
        <v>2407</v>
      </c>
      <c r="G1403" s="7" t="s">
        <v>5060</v>
      </c>
    </row>
    <row r="1404" spans="1:7" ht="15">
      <c r="A1404" s="7" t="s">
        <v>5061</v>
      </c>
      <c r="B1404" s="4" t="s">
        <v>2265</v>
      </c>
      <c r="C1404" s="6" t="s">
        <v>2232</v>
      </c>
      <c r="D1404" s="7" t="s">
        <v>5062</v>
      </c>
      <c r="E1404" s="7" t="s">
        <v>5063</v>
      </c>
      <c r="F1404" s="7" t="s">
        <v>5064</v>
      </c>
      <c r="G1404" s="7" t="s">
        <v>5065</v>
      </c>
    </row>
    <row r="1405" spans="1:7" ht="15">
      <c r="A1405" s="7" t="s">
        <v>5066</v>
      </c>
      <c r="B1405" s="4" t="s">
        <v>2317</v>
      </c>
      <c r="C1405" s="6" t="s">
        <v>2232</v>
      </c>
      <c r="D1405" s="7" t="s">
        <v>5067</v>
      </c>
      <c r="E1405" s="7" t="s">
        <v>2646</v>
      </c>
      <c r="F1405" s="7" t="s">
        <v>2647</v>
      </c>
      <c r="G1405" s="7" t="s">
        <v>5068</v>
      </c>
    </row>
    <row r="1406" spans="1:7" ht="15">
      <c r="A1406" s="7" t="s">
        <v>5069</v>
      </c>
      <c r="B1406" s="4" t="s">
        <v>2248</v>
      </c>
      <c r="C1406" s="6" t="s">
        <v>2232</v>
      </c>
      <c r="D1406" s="7" t="s">
        <v>5070</v>
      </c>
      <c r="E1406" s="7" t="s">
        <v>2690</v>
      </c>
      <c r="F1406" s="7" t="s">
        <v>2248</v>
      </c>
      <c r="G1406" s="7" t="s">
        <v>5071</v>
      </c>
    </row>
    <row r="1407" spans="1:7" ht="15">
      <c r="A1407" s="7" t="s">
        <v>5072</v>
      </c>
      <c r="B1407" s="4" t="s">
        <v>2802</v>
      </c>
      <c r="C1407" s="6" t="s">
        <v>2232</v>
      </c>
      <c r="D1407" s="7" t="s">
        <v>5073</v>
      </c>
      <c r="E1407" s="7" t="s">
        <v>51</v>
      </c>
      <c r="F1407" s="7" t="s">
        <v>51</v>
      </c>
      <c r="G1407" s="7" t="s">
        <v>51</v>
      </c>
    </row>
    <row r="1408" spans="1:7" ht="15">
      <c r="A1408" s="7" t="s">
        <v>5074</v>
      </c>
      <c r="B1408" s="4" t="s">
        <v>2231</v>
      </c>
      <c r="C1408" s="6" t="s">
        <v>2232</v>
      </c>
      <c r="D1408" s="7" t="s">
        <v>5075</v>
      </c>
      <c r="E1408" s="7" t="s">
        <v>2533</v>
      </c>
      <c r="F1408" s="7" t="s">
        <v>3047</v>
      </c>
      <c r="G1408" s="7" t="s">
        <v>90</v>
      </c>
    </row>
    <row r="1409" spans="1:7" ht="15">
      <c r="A1409" s="7" t="s">
        <v>5076</v>
      </c>
      <c r="B1409" s="4" t="s">
        <v>3138</v>
      </c>
      <c r="C1409" s="6" t="s">
        <v>935</v>
      </c>
      <c r="D1409" s="7" t="s">
        <v>5077</v>
      </c>
      <c r="E1409" s="7" t="s">
        <v>3140</v>
      </c>
      <c r="F1409" s="7" t="s">
        <v>3141</v>
      </c>
      <c r="G1409" s="7" t="s">
        <v>5078</v>
      </c>
    </row>
    <row r="1410" spans="1:7" ht="15">
      <c r="A1410" s="7" t="s">
        <v>5079</v>
      </c>
      <c r="B1410" s="4" t="s">
        <v>3138</v>
      </c>
      <c r="C1410" s="6" t="s">
        <v>935</v>
      </c>
      <c r="D1410" s="7" t="s">
        <v>5080</v>
      </c>
      <c r="E1410" s="7" t="s">
        <v>3140</v>
      </c>
      <c r="F1410" s="7" t="s">
        <v>3141</v>
      </c>
      <c r="G1410" s="7" t="s">
        <v>5081</v>
      </c>
    </row>
    <row r="1411" spans="1:7" ht="15">
      <c r="A1411" s="7" t="s">
        <v>5082</v>
      </c>
      <c r="B1411" s="4" t="s">
        <v>3138</v>
      </c>
      <c r="C1411" s="6" t="s">
        <v>935</v>
      </c>
      <c r="D1411" s="7" t="s">
        <v>5083</v>
      </c>
      <c r="E1411" s="7" t="s">
        <v>3140</v>
      </c>
      <c r="F1411" s="7" t="s">
        <v>3141</v>
      </c>
      <c r="G1411" s="7" t="s">
        <v>5084</v>
      </c>
    </row>
    <row r="1412" spans="1:7" ht="15">
      <c r="A1412" s="7" t="s">
        <v>5085</v>
      </c>
      <c r="B1412" s="4" t="s">
        <v>3138</v>
      </c>
      <c r="C1412" s="6" t="s">
        <v>935</v>
      </c>
      <c r="D1412" s="7" t="s">
        <v>5086</v>
      </c>
      <c r="E1412" s="7" t="s">
        <v>3140</v>
      </c>
      <c r="F1412" s="7" t="s">
        <v>3141</v>
      </c>
      <c r="G1412" s="7" t="s">
        <v>5087</v>
      </c>
    </row>
    <row r="1413" spans="1:7" ht="15">
      <c r="A1413" s="7" t="s">
        <v>5088</v>
      </c>
      <c r="B1413" s="4" t="s">
        <v>3138</v>
      </c>
      <c r="C1413" s="6" t="s">
        <v>935</v>
      </c>
      <c r="D1413" s="7" t="s">
        <v>5089</v>
      </c>
      <c r="E1413" s="7" t="s">
        <v>3140</v>
      </c>
      <c r="F1413" s="7" t="s">
        <v>3141</v>
      </c>
      <c r="G1413" s="7" t="s">
        <v>5090</v>
      </c>
    </row>
    <row r="1414" spans="1:7" ht="15">
      <c r="A1414" s="7" t="s">
        <v>5091</v>
      </c>
      <c r="B1414" s="4" t="s">
        <v>757</v>
      </c>
      <c r="C1414" s="6" t="s">
        <v>140</v>
      </c>
      <c r="D1414" s="7" t="s">
        <v>5092</v>
      </c>
      <c r="E1414" s="7" t="s">
        <v>838</v>
      </c>
      <c r="F1414" s="7" t="s">
        <v>839</v>
      </c>
      <c r="G1414" s="7" t="s">
        <v>840</v>
      </c>
    </row>
    <row r="1415" spans="1:7" ht="15">
      <c r="A1415" s="7" t="s">
        <v>5093</v>
      </c>
      <c r="B1415" s="4" t="s">
        <v>919</v>
      </c>
      <c r="C1415" s="6" t="s">
        <v>919</v>
      </c>
      <c r="D1415" s="7" t="s">
        <v>5094</v>
      </c>
      <c r="E1415" s="7" t="s">
        <v>5095</v>
      </c>
      <c r="F1415" s="7" t="s">
        <v>5096</v>
      </c>
      <c r="G1415" s="7" t="s">
        <v>5097</v>
      </c>
    </row>
    <row r="1416" spans="1:7" ht="15">
      <c r="A1416" s="7" t="s">
        <v>5098</v>
      </c>
      <c r="B1416" s="4" t="s">
        <v>919</v>
      </c>
      <c r="C1416" s="6" t="s">
        <v>919</v>
      </c>
      <c r="D1416" s="7" t="s">
        <v>5099</v>
      </c>
      <c r="E1416" s="7" t="s">
        <v>5100</v>
      </c>
      <c r="F1416" s="7" t="s">
        <v>5101</v>
      </c>
      <c r="G1416" s="7" t="s">
        <v>5102</v>
      </c>
    </row>
    <row r="1417" spans="1:7" ht="15">
      <c r="A1417" s="7" t="s">
        <v>5103</v>
      </c>
      <c r="B1417" s="4" t="s">
        <v>1004</v>
      </c>
      <c r="C1417" s="6" t="s">
        <v>919</v>
      </c>
      <c r="D1417" s="7" t="s">
        <v>5104</v>
      </c>
      <c r="E1417" s="7" t="s">
        <v>51</v>
      </c>
      <c r="F1417" s="7" t="s">
        <v>51</v>
      </c>
      <c r="G1417" s="7" t="s">
        <v>51</v>
      </c>
    </row>
    <row r="1418" spans="1:7" ht="15">
      <c r="A1418" s="7" t="s">
        <v>5105</v>
      </c>
      <c r="B1418" s="4" t="s">
        <v>206</v>
      </c>
      <c r="C1418" s="6" t="s">
        <v>919</v>
      </c>
      <c r="D1418" s="7" t="s">
        <v>5106</v>
      </c>
      <c r="E1418" s="7" t="s">
        <v>5107</v>
      </c>
      <c r="F1418" s="7" t="s">
        <v>5108</v>
      </c>
      <c r="G1418" s="7" t="s">
        <v>5109</v>
      </c>
    </row>
    <row r="1419" spans="1:7" ht="15">
      <c r="A1419" s="7" t="s">
        <v>5110</v>
      </c>
      <c r="B1419" s="4" t="s">
        <v>1166</v>
      </c>
      <c r="C1419" s="6" t="s">
        <v>919</v>
      </c>
      <c r="D1419" s="7" t="s">
        <v>5111</v>
      </c>
      <c r="E1419" s="7" t="s">
        <v>1190</v>
      </c>
      <c r="F1419" s="7" t="s">
        <v>1191</v>
      </c>
      <c r="G1419" s="7" t="s">
        <v>5112</v>
      </c>
    </row>
    <row r="1420" spans="1:7" ht="15">
      <c r="A1420" s="7" t="s">
        <v>5113</v>
      </c>
      <c r="B1420" s="4" t="s">
        <v>934</v>
      </c>
      <c r="C1420" s="6" t="s">
        <v>935</v>
      </c>
      <c r="D1420" s="7" t="s">
        <v>5114</v>
      </c>
      <c r="E1420" s="7" t="s">
        <v>51</v>
      </c>
      <c r="F1420" s="7" t="s">
        <v>51</v>
      </c>
      <c r="G1420" s="7" t="s">
        <v>51</v>
      </c>
    </row>
    <row r="1421" spans="1:7" ht="15">
      <c r="A1421" s="7" t="s">
        <v>5115</v>
      </c>
      <c r="B1421" s="4" t="s">
        <v>934</v>
      </c>
      <c r="C1421" s="6" t="s">
        <v>935</v>
      </c>
      <c r="D1421" s="7" t="s">
        <v>5116</v>
      </c>
      <c r="E1421" s="7" t="s">
        <v>51</v>
      </c>
      <c r="F1421" s="7" t="s">
        <v>51</v>
      </c>
      <c r="G1421" s="7" t="s">
        <v>51</v>
      </c>
    </row>
    <row r="1422" spans="1:7" ht="15">
      <c r="A1422" s="7" t="s">
        <v>5117</v>
      </c>
      <c r="B1422" s="4" t="s">
        <v>934</v>
      </c>
      <c r="C1422" s="6" t="s">
        <v>935</v>
      </c>
      <c r="D1422" s="7" t="s">
        <v>5118</v>
      </c>
      <c r="E1422" s="7" t="s">
        <v>5119</v>
      </c>
      <c r="F1422" s="7" t="s">
        <v>5120</v>
      </c>
      <c r="G1422" s="7" t="s">
        <v>5121</v>
      </c>
    </row>
    <row r="1423" spans="1:7" ht="15">
      <c r="A1423" s="7" t="s">
        <v>5122</v>
      </c>
      <c r="B1423" s="4" t="s">
        <v>934</v>
      </c>
      <c r="C1423" s="6" t="s">
        <v>935</v>
      </c>
      <c r="D1423" s="7" t="s">
        <v>5123</v>
      </c>
      <c r="E1423" s="7" t="s">
        <v>51</v>
      </c>
      <c r="F1423" s="7" t="s">
        <v>51</v>
      </c>
      <c r="G1423" s="7" t="s">
        <v>51</v>
      </c>
    </row>
    <row r="1424" spans="1:7" ht="15">
      <c r="A1424" s="7" t="s">
        <v>5124</v>
      </c>
      <c r="B1424" s="4" t="s">
        <v>934</v>
      </c>
      <c r="C1424" s="6" t="s">
        <v>935</v>
      </c>
      <c r="D1424" s="7" t="s">
        <v>5125</v>
      </c>
      <c r="E1424" s="7" t="s">
        <v>51</v>
      </c>
      <c r="F1424" s="7" t="s">
        <v>51</v>
      </c>
      <c r="G1424" s="7" t="s">
        <v>51</v>
      </c>
    </row>
    <row r="1425" spans="1:7" ht="15">
      <c r="A1425" s="7" t="s">
        <v>5126</v>
      </c>
      <c r="B1425" s="4" t="s">
        <v>934</v>
      </c>
      <c r="C1425" s="6" t="s">
        <v>935</v>
      </c>
      <c r="D1425" s="7" t="s">
        <v>5127</v>
      </c>
      <c r="E1425" s="7" t="s">
        <v>5128</v>
      </c>
      <c r="F1425" s="7" t="s">
        <v>5129</v>
      </c>
      <c r="G1425" s="7" t="s">
        <v>5130</v>
      </c>
    </row>
    <row r="1426" spans="1:7" ht="15">
      <c r="A1426" s="7" t="s">
        <v>5131</v>
      </c>
      <c r="B1426" s="4" t="s">
        <v>934</v>
      </c>
      <c r="C1426" s="6" t="s">
        <v>935</v>
      </c>
      <c r="D1426" s="7" t="s">
        <v>3215</v>
      </c>
      <c r="E1426" s="7" t="s">
        <v>5132</v>
      </c>
      <c r="F1426" s="7" t="s">
        <v>5133</v>
      </c>
      <c r="G1426" s="7" t="s">
        <v>5134</v>
      </c>
    </row>
    <row r="1427" spans="1:7" ht="15">
      <c r="A1427" s="7" t="s">
        <v>5135</v>
      </c>
      <c r="B1427" s="4" t="s">
        <v>934</v>
      </c>
      <c r="C1427" s="6" t="s">
        <v>935</v>
      </c>
      <c r="D1427" s="7" t="s">
        <v>5136</v>
      </c>
      <c r="E1427" s="7" t="s">
        <v>5137</v>
      </c>
      <c r="F1427" s="7" t="s">
        <v>5138</v>
      </c>
      <c r="G1427" s="7" t="s">
        <v>5139</v>
      </c>
    </row>
    <row r="1428" spans="1:7" ht="15">
      <c r="A1428" s="7" t="s">
        <v>5140</v>
      </c>
      <c r="B1428" s="4" t="s">
        <v>934</v>
      </c>
      <c r="C1428" s="6" t="s">
        <v>935</v>
      </c>
      <c r="D1428" s="7" t="s">
        <v>5141</v>
      </c>
      <c r="E1428" s="7" t="s">
        <v>51</v>
      </c>
      <c r="F1428" s="7" t="s">
        <v>51</v>
      </c>
      <c r="G1428" s="7" t="s">
        <v>51</v>
      </c>
    </row>
    <row r="1429" spans="1:7" ht="15">
      <c r="A1429" s="7" t="s">
        <v>5142</v>
      </c>
      <c r="B1429" s="4" t="s">
        <v>934</v>
      </c>
      <c r="C1429" s="6" t="s">
        <v>935</v>
      </c>
      <c r="D1429" s="7" t="s">
        <v>5143</v>
      </c>
      <c r="E1429" s="7" t="s">
        <v>5144</v>
      </c>
      <c r="F1429" s="7" t="s">
        <v>5145</v>
      </c>
      <c r="G1429" s="7" t="s">
        <v>5146</v>
      </c>
    </row>
    <row r="1430" spans="1:7" ht="15">
      <c r="A1430" s="7" t="s">
        <v>5147</v>
      </c>
      <c r="B1430" s="4" t="s">
        <v>934</v>
      </c>
      <c r="C1430" s="6" t="s">
        <v>935</v>
      </c>
      <c r="D1430" s="7" t="s">
        <v>5148</v>
      </c>
      <c r="E1430" s="7" t="s">
        <v>51</v>
      </c>
      <c r="F1430" s="7" t="s">
        <v>51</v>
      </c>
      <c r="G1430" s="7" t="s">
        <v>51</v>
      </c>
    </row>
    <row r="1431" spans="1:7" ht="15">
      <c r="A1431" s="7" t="s">
        <v>5149</v>
      </c>
      <c r="B1431" s="4" t="s">
        <v>934</v>
      </c>
      <c r="C1431" s="6" t="s">
        <v>935</v>
      </c>
      <c r="D1431" s="7" t="s">
        <v>5150</v>
      </c>
      <c r="E1431" s="7" t="s">
        <v>5151</v>
      </c>
      <c r="F1431" s="7" t="s">
        <v>5152</v>
      </c>
      <c r="G1431" s="7" t="s">
        <v>5153</v>
      </c>
    </row>
    <row r="1432" spans="1:7" ht="15">
      <c r="A1432" s="7" t="s">
        <v>5154</v>
      </c>
      <c r="B1432" s="4" t="s">
        <v>3138</v>
      </c>
      <c r="C1432" s="6" t="s">
        <v>935</v>
      </c>
      <c r="D1432" s="7" t="s">
        <v>5155</v>
      </c>
      <c r="E1432" s="7" t="s">
        <v>5156</v>
      </c>
      <c r="F1432" s="7" t="s">
        <v>5157</v>
      </c>
      <c r="G1432" s="7" t="s">
        <v>5158</v>
      </c>
    </row>
    <row r="1433" spans="1:7" ht="15">
      <c r="A1433" s="7" t="s">
        <v>5159</v>
      </c>
      <c r="B1433" s="4" t="s">
        <v>3138</v>
      </c>
      <c r="C1433" s="6" t="s">
        <v>935</v>
      </c>
      <c r="D1433" s="7" t="s">
        <v>5160</v>
      </c>
      <c r="E1433" s="7" t="s">
        <v>51</v>
      </c>
      <c r="F1433" s="7" t="s">
        <v>51</v>
      </c>
      <c r="G1433" s="7" t="s">
        <v>51</v>
      </c>
    </row>
    <row r="1434" spans="1:7" ht="15">
      <c r="A1434" s="7" t="s">
        <v>5161</v>
      </c>
      <c r="B1434" s="4" t="s">
        <v>3138</v>
      </c>
      <c r="C1434" s="6" t="s">
        <v>935</v>
      </c>
      <c r="D1434" s="7" t="s">
        <v>5162</v>
      </c>
      <c r="E1434" s="7" t="s">
        <v>5163</v>
      </c>
      <c r="F1434" s="7" t="s">
        <v>5164</v>
      </c>
      <c r="G1434" s="7" t="s">
        <v>5165</v>
      </c>
    </row>
    <row r="1435" spans="1:7" ht="15">
      <c r="A1435" s="7" t="s">
        <v>5166</v>
      </c>
      <c r="B1435" s="4" t="s">
        <v>3138</v>
      </c>
      <c r="C1435" s="6" t="s">
        <v>935</v>
      </c>
      <c r="D1435" s="7" t="s">
        <v>5167</v>
      </c>
      <c r="E1435" s="7" t="s">
        <v>51</v>
      </c>
      <c r="F1435" s="7" t="s">
        <v>51</v>
      </c>
      <c r="G1435" s="7" t="s">
        <v>51</v>
      </c>
    </row>
    <row r="1436" spans="1:7" ht="15">
      <c r="A1436" s="7" t="s">
        <v>5168</v>
      </c>
      <c r="B1436" s="4" t="s">
        <v>206</v>
      </c>
      <c r="C1436" s="6" t="s">
        <v>919</v>
      </c>
      <c r="D1436" s="7" t="s">
        <v>5169</v>
      </c>
      <c r="E1436" s="7" t="s">
        <v>51</v>
      </c>
      <c r="F1436" s="7" t="s">
        <v>51</v>
      </c>
      <c r="G1436" s="7" t="s">
        <v>51</v>
      </c>
    </row>
    <row r="1437" spans="1:7" ht="15">
      <c r="A1437" s="7" t="s">
        <v>5170</v>
      </c>
      <c r="B1437" s="4" t="s">
        <v>206</v>
      </c>
      <c r="C1437" s="6" t="s">
        <v>919</v>
      </c>
      <c r="D1437" s="7" t="s">
        <v>5171</v>
      </c>
      <c r="E1437" s="7" t="s">
        <v>1381</v>
      </c>
      <c r="F1437" s="7" t="s">
        <v>1372</v>
      </c>
      <c r="G1437" s="7" t="s">
        <v>5172</v>
      </c>
    </row>
    <row r="1438" spans="1:7" ht="15">
      <c r="A1438" s="7" t="s">
        <v>5173</v>
      </c>
      <c r="B1438" s="4" t="s">
        <v>2242</v>
      </c>
      <c r="C1438" s="6" t="s">
        <v>2242</v>
      </c>
      <c r="D1438" s="7" t="s">
        <v>5059</v>
      </c>
      <c r="E1438" s="7" t="s">
        <v>5174</v>
      </c>
      <c r="F1438" s="7" t="s">
        <v>2242</v>
      </c>
      <c r="G1438" s="7" t="s">
        <v>5175</v>
      </c>
    </row>
    <row r="1439" spans="1:7" ht="15">
      <c r="A1439" s="7" t="s">
        <v>5176</v>
      </c>
      <c r="B1439" s="4" t="s">
        <v>2242</v>
      </c>
      <c r="C1439" s="6" t="s">
        <v>2242</v>
      </c>
      <c r="D1439" s="7" t="s">
        <v>5177</v>
      </c>
      <c r="E1439" s="7" t="s">
        <v>5178</v>
      </c>
      <c r="F1439" s="7" t="s">
        <v>5179</v>
      </c>
      <c r="G1439" s="7" t="s">
        <v>5180</v>
      </c>
    </row>
    <row r="1440" spans="1:7" ht="15">
      <c r="A1440" s="7" t="s">
        <v>5181</v>
      </c>
      <c r="B1440" s="4" t="s">
        <v>2242</v>
      </c>
      <c r="C1440" s="6" t="s">
        <v>2242</v>
      </c>
      <c r="D1440" s="7" t="s">
        <v>5182</v>
      </c>
      <c r="E1440" s="7" t="s">
        <v>51</v>
      </c>
      <c r="F1440" s="7" t="s">
        <v>51</v>
      </c>
      <c r="G1440" s="7" t="s">
        <v>51</v>
      </c>
    </row>
    <row r="1441" spans="1:7" ht="15">
      <c r="A1441" s="7" t="s">
        <v>5183</v>
      </c>
      <c r="B1441" s="4" t="s">
        <v>2242</v>
      </c>
      <c r="C1441" s="6" t="s">
        <v>2242</v>
      </c>
      <c r="D1441" s="7" t="s">
        <v>5184</v>
      </c>
      <c r="E1441" s="7" t="s">
        <v>5185</v>
      </c>
      <c r="F1441" s="7" t="s">
        <v>5186</v>
      </c>
      <c r="G1441" s="7" t="s">
        <v>5187</v>
      </c>
    </row>
    <row r="1442" spans="1:7" ht="15">
      <c r="A1442" s="7" t="s">
        <v>5188</v>
      </c>
      <c r="B1442" s="4" t="s">
        <v>954</v>
      </c>
      <c r="C1442" s="6" t="s">
        <v>919</v>
      </c>
      <c r="D1442" s="7" t="s">
        <v>5189</v>
      </c>
      <c r="E1442" s="7" t="s">
        <v>956</v>
      </c>
      <c r="F1442" s="7" t="s">
        <v>1456</v>
      </c>
      <c r="G1442" s="7" t="s">
        <v>1457</v>
      </c>
    </row>
    <row r="1443" spans="1:7" ht="15">
      <c r="A1443" s="7" t="s">
        <v>5190</v>
      </c>
      <c r="B1443" s="4" t="s">
        <v>954</v>
      </c>
      <c r="C1443" s="6" t="s">
        <v>919</v>
      </c>
      <c r="D1443" s="7" t="s">
        <v>5191</v>
      </c>
      <c r="E1443" s="7" t="s">
        <v>5192</v>
      </c>
      <c r="F1443" s="7" t="s">
        <v>5193</v>
      </c>
      <c r="G1443" s="7" t="s">
        <v>5194</v>
      </c>
    </row>
    <row r="1444" spans="1:7" ht="15">
      <c r="A1444" s="7" t="s">
        <v>5195</v>
      </c>
      <c r="B1444" s="4" t="s">
        <v>1767</v>
      </c>
      <c r="C1444" s="6" t="s">
        <v>919</v>
      </c>
      <c r="D1444" s="7" t="s">
        <v>5196</v>
      </c>
      <c r="E1444" s="7" t="s">
        <v>5197</v>
      </c>
      <c r="F1444" s="7" t="s">
        <v>5198</v>
      </c>
      <c r="G1444" s="7" t="s">
        <v>5199</v>
      </c>
    </row>
    <row r="1445" spans="1:7" ht="15">
      <c r="A1445" s="7" t="s">
        <v>5200</v>
      </c>
      <c r="B1445" s="4" t="s">
        <v>1732</v>
      </c>
      <c r="C1445" s="6" t="s">
        <v>34</v>
      </c>
      <c r="D1445" s="7" t="s">
        <v>5201</v>
      </c>
      <c r="E1445" s="7" t="s">
        <v>5202</v>
      </c>
      <c r="F1445" s="7" t="s">
        <v>5203</v>
      </c>
      <c r="G1445" s="7" t="s">
        <v>5204</v>
      </c>
    </row>
    <row r="1446" spans="1:7" ht="15">
      <c r="A1446" s="7" t="s">
        <v>5205</v>
      </c>
      <c r="B1446" s="4" t="s">
        <v>1767</v>
      </c>
      <c r="C1446" s="6" t="s">
        <v>919</v>
      </c>
      <c r="D1446" s="7" t="s">
        <v>5206</v>
      </c>
      <c r="E1446" s="7" t="s">
        <v>5207</v>
      </c>
      <c r="F1446" s="7" t="s">
        <v>5208</v>
      </c>
      <c r="G1446" s="7" t="s">
        <v>5209</v>
      </c>
    </row>
    <row r="1447" spans="1:7" ht="15">
      <c r="A1447" s="7" t="s">
        <v>5210</v>
      </c>
      <c r="B1447" s="4" t="s">
        <v>1462</v>
      </c>
      <c r="C1447" s="6" t="s">
        <v>919</v>
      </c>
      <c r="D1447" s="7" t="s">
        <v>5211</v>
      </c>
      <c r="E1447" s="7" t="s">
        <v>51</v>
      </c>
      <c r="F1447" s="7" t="s">
        <v>51</v>
      </c>
      <c r="G1447" s="7" t="s">
        <v>51</v>
      </c>
    </row>
    <row r="1448" spans="1:7" ht="15">
      <c r="A1448" s="7" t="s">
        <v>5212</v>
      </c>
      <c r="B1448" s="4" t="s">
        <v>1767</v>
      </c>
      <c r="C1448" s="6" t="s">
        <v>919</v>
      </c>
      <c r="D1448" s="7" t="s">
        <v>5213</v>
      </c>
      <c r="E1448" s="7" t="s">
        <v>1849</v>
      </c>
      <c r="F1448" s="7" t="s">
        <v>1767</v>
      </c>
      <c r="G1448" s="7" t="s">
        <v>5214</v>
      </c>
    </row>
    <row r="1449" spans="1:7" ht="15">
      <c r="A1449" s="7" t="s">
        <v>5215</v>
      </c>
      <c r="B1449" s="4" t="s">
        <v>1767</v>
      </c>
      <c r="C1449" s="6" t="s">
        <v>919</v>
      </c>
      <c r="D1449" s="7" t="s">
        <v>5216</v>
      </c>
      <c r="E1449" s="7" t="s">
        <v>51</v>
      </c>
      <c r="F1449" s="7" t="s">
        <v>51</v>
      </c>
      <c r="G1449" s="7" t="s">
        <v>51</v>
      </c>
    </row>
    <row r="1450" spans="1:7" ht="15">
      <c r="A1450" s="7" t="s">
        <v>5217</v>
      </c>
      <c r="B1450" s="4" t="s">
        <v>2265</v>
      </c>
      <c r="C1450" s="6" t="s">
        <v>2232</v>
      </c>
      <c r="D1450" s="7" t="s">
        <v>5218</v>
      </c>
      <c r="E1450" s="7" t="s">
        <v>5219</v>
      </c>
      <c r="F1450" s="7" t="s">
        <v>5220</v>
      </c>
      <c r="G1450" s="7" t="s">
        <v>5221</v>
      </c>
    </row>
    <row r="1451" spans="1:7" ht="15">
      <c r="A1451" s="7" t="s">
        <v>5222</v>
      </c>
      <c r="B1451" s="4" t="s">
        <v>965</v>
      </c>
      <c r="C1451" s="6" t="s">
        <v>34</v>
      </c>
      <c r="D1451" s="7" t="s">
        <v>5223</v>
      </c>
      <c r="E1451" s="7" t="s">
        <v>5224</v>
      </c>
      <c r="F1451" s="7" t="s">
        <v>5225</v>
      </c>
      <c r="G1451" s="7" t="s">
        <v>5226</v>
      </c>
    </row>
    <row r="1452" spans="1:7" ht="15">
      <c r="A1452" s="7" t="s">
        <v>5227</v>
      </c>
      <c r="B1452" s="4" t="s">
        <v>2248</v>
      </c>
      <c r="C1452" s="6" t="s">
        <v>2232</v>
      </c>
      <c r="D1452" s="7" t="s">
        <v>5228</v>
      </c>
      <c r="E1452" s="7" t="s">
        <v>51</v>
      </c>
      <c r="F1452" s="7" t="s">
        <v>51</v>
      </c>
      <c r="G1452" s="7" t="s">
        <v>51</v>
      </c>
    </row>
    <row r="1453" spans="1:7" ht="15">
      <c r="A1453" s="7" t="s">
        <v>5229</v>
      </c>
      <c r="B1453" s="4" t="s">
        <v>2248</v>
      </c>
      <c r="C1453" s="6" t="s">
        <v>2232</v>
      </c>
      <c r="D1453" s="7" t="s">
        <v>5230</v>
      </c>
      <c r="E1453" s="7" t="s">
        <v>2762</v>
      </c>
      <c r="F1453" s="7" t="s">
        <v>2763</v>
      </c>
      <c r="G1453" s="7" t="s">
        <v>5231</v>
      </c>
    </row>
    <row r="1454" spans="1:7" ht="15">
      <c r="A1454" s="7" t="s">
        <v>5232</v>
      </c>
      <c r="B1454" s="4" t="s">
        <v>2802</v>
      </c>
      <c r="C1454" s="6" t="s">
        <v>2232</v>
      </c>
      <c r="D1454" s="7" t="s">
        <v>5233</v>
      </c>
      <c r="E1454" s="7" t="s">
        <v>2808</v>
      </c>
      <c r="F1454" s="7" t="s">
        <v>2802</v>
      </c>
      <c r="G1454" s="7" t="s">
        <v>5234</v>
      </c>
    </row>
    <row r="1455" spans="1:7" ht="15">
      <c r="A1455" s="7" t="s">
        <v>5235</v>
      </c>
      <c r="B1455" s="4" t="s">
        <v>3054</v>
      </c>
      <c r="C1455" s="6" t="s">
        <v>935</v>
      </c>
      <c r="D1455" s="7" t="s">
        <v>5236</v>
      </c>
      <c r="E1455" s="7" t="s">
        <v>3073</v>
      </c>
      <c r="F1455" s="7" t="s">
        <v>3074</v>
      </c>
      <c r="G1455" s="7" t="s">
        <v>5237</v>
      </c>
    </row>
    <row r="1456" spans="1:7" ht="15">
      <c r="A1456" s="7" t="s">
        <v>5238</v>
      </c>
      <c r="B1456" s="4" t="s">
        <v>3083</v>
      </c>
      <c r="C1456" s="6" t="s">
        <v>2242</v>
      </c>
      <c r="D1456" s="7" t="s">
        <v>5239</v>
      </c>
      <c r="E1456" s="7" t="s">
        <v>3085</v>
      </c>
      <c r="F1456" s="7" t="s">
        <v>3086</v>
      </c>
      <c r="G1456" s="7" t="s">
        <v>5240</v>
      </c>
    </row>
    <row r="1457" spans="1:7" ht="15">
      <c r="A1457" s="7" t="s">
        <v>5241</v>
      </c>
      <c r="B1457" s="4" t="s">
        <v>3138</v>
      </c>
      <c r="C1457" s="6" t="s">
        <v>935</v>
      </c>
      <c r="D1457" s="7" t="s">
        <v>5242</v>
      </c>
      <c r="E1457" s="7" t="s">
        <v>5151</v>
      </c>
      <c r="F1457" s="7" t="s">
        <v>5152</v>
      </c>
      <c r="G1457" s="7" t="s">
        <v>5243</v>
      </c>
    </row>
    <row r="1458" spans="1:7" ht="15">
      <c r="A1458" s="7" t="s">
        <v>5244</v>
      </c>
      <c r="B1458" s="4" t="s">
        <v>3138</v>
      </c>
      <c r="C1458" s="6" t="s">
        <v>935</v>
      </c>
      <c r="D1458" s="7" t="s">
        <v>5245</v>
      </c>
      <c r="E1458" s="7" t="s">
        <v>5151</v>
      </c>
      <c r="F1458" s="7" t="s">
        <v>5152</v>
      </c>
      <c r="G1458" s="7" t="s">
        <v>5243</v>
      </c>
    </row>
    <row r="1459" spans="1:7" ht="15">
      <c r="A1459" s="7" t="s">
        <v>5246</v>
      </c>
      <c r="B1459" s="4" t="s">
        <v>2242</v>
      </c>
      <c r="C1459" s="6" t="s">
        <v>2242</v>
      </c>
      <c r="D1459" s="7" t="s">
        <v>5247</v>
      </c>
      <c r="E1459" s="7" t="s">
        <v>5248</v>
      </c>
      <c r="F1459" s="7" t="s">
        <v>2242</v>
      </c>
      <c r="G1459" s="7" t="s">
        <v>5249</v>
      </c>
    </row>
    <row r="1460" spans="1:7" ht="15">
      <c r="A1460" s="7" t="s">
        <v>5250</v>
      </c>
      <c r="B1460" s="4" t="s">
        <v>2242</v>
      </c>
      <c r="C1460" s="6" t="s">
        <v>2242</v>
      </c>
      <c r="D1460" s="7" t="s">
        <v>5251</v>
      </c>
      <c r="E1460" s="7" t="s">
        <v>5252</v>
      </c>
      <c r="F1460" s="7" t="s">
        <v>5253</v>
      </c>
      <c r="G1460" s="7" t="s">
        <v>5254</v>
      </c>
    </row>
    <row r="1461" spans="1:7" ht="15">
      <c r="A1461" s="7" t="s">
        <v>5255</v>
      </c>
      <c r="B1461" s="4" t="s">
        <v>3689</v>
      </c>
      <c r="C1461" s="6" t="s">
        <v>2242</v>
      </c>
      <c r="D1461" s="7" t="s">
        <v>5256</v>
      </c>
      <c r="E1461" s="7" t="s">
        <v>5257</v>
      </c>
      <c r="F1461" s="7" t="s">
        <v>5258</v>
      </c>
      <c r="G1461" s="7" t="s">
        <v>5259</v>
      </c>
    </row>
    <row r="1462" spans="1:7" ht="15">
      <c r="A1462" s="7" t="s">
        <v>5260</v>
      </c>
      <c r="B1462" s="4" t="s">
        <v>3083</v>
      </c>
      <c r="C1462" s="6" t="s">
        <v>2242</v>
      </c>
      <c r="D1462" s="7" t="s">
        <v>5261</v>
      </c>
      <c r="E1462" s="7" t="s">
        <v>4056</v>
      </c>
      <c r="F1462" s="7" t="s">
        <v>4057</v>
      </c>
      <c r="G1462" s="7" t="s">
        <v>5262</v>
      </c>
    </row>
    <row r="1463" spans="1:7" ht="15">
      <c r="A1463" s="7" t="s">
        <v>5263</v>
      </c>
      <c r="B1463" s="4" t="s">
        <v>3083</v>
      </c>
      <c r="C1463" s="6" t="s">
        <v>2242</v>
      </c>
      <c r="D1463" s="7" t="s">
        <v>5264</v>
      </c>
      <c r="E1463" s="7" t="s">
        <v>4091</v>
      </c>
      <c r="F1463" s="7" t="s">
        <v>4092</v>
      </c>
      <c r="G1463" s="7" t="s">
        <v>5265</v>
      </c>
    </row>
    <row r="1464" spans="1:7" ht="15">
      <c r="A1464" s="7" t="s">
        <v>5266</v>
      </c>
      <c r="B1464" s="4" t="s">
        <v>4116</v>
      </c>
      <c r="C1464" s="6" t="s">
        <v>2242</v>
      </c>
      <c r="D1464" s="7" t="s">
        <v>5267</v>
      </c>
      <c r="E1464" s="7" t="s">
        <v>4120</v>
      </c>
      <c r="F1464" s="7" t="s">
        <v>4116</v>
      </c>
      <c r="G1464" s="7" t="s">
        <v>5268</v>
      </c>
    </row>
    <row r="1465" spans="1:7" ht="15">
      <c r="A1465" s="7" t="s">
        <v>5269</v>
      </c>
      <c r="B1465" s="4" t="s">
        <v>4116</v>
      </c>
      <c r="C1465" s="6" t="s">
        <v>2242</v>
      </c>
      <c r="D1465" s="7" t="s">
        <v>5270</v>
      </c>
      <c r="E1465" s="7" t="s">
        <v>5271</v>
      </c>
      <c r="F1465" s="7" t="s">
        <v>5272</v>
      </c>
      <c r="G1465" s="7" t="s">
        <v>5273</v>
      </c>
    </row>
    <row r="1466" spans="1:7" ht="15">
      <c r="A1466" s="7" t="s">
        <v>5274</v>
      </c>
      <c r="B1466" s="4" t="s">
        <v>4116</v>
      </c>
      <c r="C1466" s="6" t="s">
        <v>2242</v>
      </c>
      <c r="D1466" s="7" t="s">
        <v>5275</v>
      </c>
      <c r="E1466" s="7" t="s">
        <v>5276</v>
      </c>
      <c r="F1466" s="7" t="s">
        <v>5277</v>
      </c>
      <c r="G1466" s="7" t="s">
        <v>5278</v>
      </c>
    </row>
    <row r="1467" spans="1:7" ht="15">
      <c r="A1467" s="7" t="s">
        <v>5279</v>
      </c>
      <c r="B1467" s="4" t="s">
        <v>4116</v>
      </c>
      <c r="C1467" s="6" t="s">
        <v>2242</v>
      </c>
      <c r="D1467" s="7" t="s">
        <v>5280</v>
      </c>
      <c r="E1467" s="7" t="s">
        <v>5281</v>
      </c>
      <c r="F1467" s="7" t="s">
        <v>5277</v>
      </c>
      <c r="G1467" s="7" t="s">
        <v>5282</v>
      </c>
    </row>
    <row r="1468" spans="1:7" ht="15">
      <c r="A1468" s="7" t="s">
        <v>5283</v>
      </c>
      <c r="B1468" s="4" t="s">
        <v>2241</v>
      </c>
      <c r="C1468" s="6" t="s">
        <v>2242</v>
      </c>
      <c r="D1468" s="7" t="s">
        <v>5284</v>
      </c>
      <c r="E1468" s="7" t="s">
        <v>5285</v>
      </c>
      <c r="F1468" s="7" t="s">
        <v>5286</v>
      </c>
      <c r="G1468" s="7" t="s">
        <v>90</v>
      </c>
    </row>
    <row r="1469" spans="1:7" ht="15">
      <c r="A1469" s="7" t="s">
        <v>5287</v>
      </c>
      <c r="B1469" s="4" t="s">
        <v>4116</v>
      </c>
      <c r="C1469" s="6" t="s">
        <v>2242</v>
      </c>
      <c r="D1469" s="7" t="s">
        <v>5288</v>
      </c>
      <c r="E1469" s="7" t="s">
        <v>5289</v>
      </c>
      <c r="F1469" s="7" t="s">
        <v>5272</v>
      </c>
      <c r="G1469" s="7" t="s">
        <v>5290</v>
      </c>
    </row>
    <row r="1470" spans="1:7" ht="15">
      <c r="A1470" s="7" t="s">
        <v>5291</v>
      </c>
      <c r="B1470" s="4" t="s">
        <v>4214</v>
      </c>
      <c r="C1470" s="6" t="s">
        <v>2242</v>
      </c>
      <c r="D1470" s="7" t="s">
        <v>5292</v>
      </c>
      <c r="E1470" s="7" t="s">
        <v>5293</v>
      </c>
      <c r="F1470" s="7" t="s">
        <v>5294</v>
      </c>
      <c r="G1470" s="7" t="s">
        <v>5295</v>
      </c>
    </row>
    <row r="1471" spans="1:7" ht="15">
      <c r="A1471" s="7" t="s">
        <v>5296</v>
      </c>
      <c r="B1471" s="4" t="s">
        <v>4214</v>
      </c>
      <c r="C1471" s="6" t="s">
        <v>2242</v>
      </c>
      <c r="D1471" s="7" t="s">
        <v>5297</v>
      </c>
      <c r="E1471" s="7" t="s">
        <v>5298</v>
      </c>
      <c r="F1471" s="7" t="s">
        <v>5299</v>
      </c>
      <c r="G1471" s="7" t="s">
        <v>5300</v>
      </c>
    </row>
    <row r="1472" spans="1:7" ht="15">
      <c r="A1472" s="7" t="s">
        <v>5301</v>
      </c>
      <c r="B1472" s="4" t="s">
        <v>4418</v>
      </c>
      <c r="C1472" s="6" t="s">
        <v>946</v>
      </c>
      <c r="D1472" s="7" t="s">
        <v>5302</v>
      </c>
      <c r="E1472" s="7" t="s">
        <v>5303</v>
      </c>
      <c r="F1472" s="7" t="s">
        <v>5304</v>
      </c>
      <c r="G1472" s="7" t="s">
        <v>5305</v>
      </c>
    </row>
    <row r="1473" spans="1:7" ht="15">
      <c r="A1473" s="7" t="s">
        <v>5306</v>
      </c>
      <c r="B1473" s="4" t="s">
        <v>4418</v>
      </c>
      <c r="C1473" s="6" t="s">
        <v>946</v>
      </c>
      <c r="D1473" s="7" t="s">
        <v>5307</v>
      </c>
      <c r="E1473" s="7" t="s">
        <v>51</v>
      </c>
      <c r="F1473" s="7" t="s">
        <v>51</v>
      </c>
      <c r="G1473" s="7" t="s">
        <v>51</v>
      </c>
    </row>
    <row r="1474" spans="1:7" ht="15">
      <c r="A1474" s="7" t="s">
        <v>5308</v>
      </c>
      <c r="B1474" s="4" t="s">
        <v>2220</v>
      </c>
      <c r="C1474" s="6" t="s">
        <v>946</v>
      </c>
      <c r="D1474" s="7" t="s">
        <v>5309</v>
      </c>
      <c r="E1474" s="7" t="s">
        <v>4870</v>
      </c>
      <c r="F1474" s="7" t="s">
        <v>4852</v>
      </c>
      <c r="G1474" s="7" t="s">
        <v>90</v>
      </c>
    </row>
    <row r="1475" spans="1:7" ht="15">
      <c r="A1475" s="7" t="s">
        <v>5310</v>
      </c>
      <c r="B1475" s="4" t="s">
        <v>140</v>
      </c>
      <c r="C1475" s="6" t="s">
        <v>140</v>
      </c>
      <c r="D1475" s="7" t="s">
        <v>5311</v>
      </c>
      <c r="E1475" s="7" t="s">
        <v>146</v>
      </c>
      <c r="F1475" s="7" t="s">
        <v>140</v>
      </c>
      <c r="G1475" s="7" t="s">
        <v>5312</v>
      </c>
    </row>
    <row r="1476" spans="1:7" ht="15">
      <c r="A1476" s="7" t="s">
        <v>5313</v>
      </c>
      <c r="B1476" s="4" t="s">
        <v>140</v>
      </c>
      <c r="C1476" s="6" t="s">
        <v>140</v>
      </c>
      <c r="D1476" s="7" t="s">
        <v>5314</v>
      </c>
      <c r="E1476" s="7" t="s">
        <v>5315</v>
      </c>
      <c r="F1476" s="7" t="s">
        <v>5316</v>
      </c>
      <c r="G1476" s="7" t="s">
        <v>5317</v>
      </c>
    </row>
    <row r="1477" spans="1:7" ht="15">
      <c r="A1477" s="7" t="s">
        <v>5318</v>
      </c>
      <c r="B1477" s="4" t="s">
        <v>140</v>
      </c>
      <c r="C1477" s="6" t="s">
        <v>140</v>
      </c>
      <c r="D1477" s="7" t="s">
        <v>5319</v>
      </c>
      <c r="E1477" s="7" t="s">
        <v>5320</v>
      </c>
      <c r="F1477" s="7" t="s">
        <v>140</v>
      </c>
      <c r="G1477" s="7" t="s">
        <v>5321</v>
      </c>
    </row>
    <row r="1478" spans="1:7" ht="15">
      <c r="A1478" s="7" t="s">
        <v>5322</v>
      </c>
      <c r="B1478" s="4" t="s">
        <v>140</v>
      </c>
      <c r="C1478" s="6" t="s">
        <v>140</v>
      </c>
      <c r="D1478" s="7" t="s">
        <v>5323</v>
      </c>
      <c r="E1478" s="7" t="s">
        <v>51</v>
      </c>
      <c r="F1478" s="7" t="s">
        <v>51</v>
      </c>
      <c r="G1478" s="7" t="s">
        <v>51</v>
      </c>
    </row>
    <row r="1479" spans="1:7" ht="15">
      <c r="A1479" s="7" t="s">
        <v>5324</v>
      </c>
      <c r="B1479" s="4" t="s">
        <v>140</v>
      </c>
      <c r="C1479" s="6" t="s">
        <v>140</v>
      </c>
      <c r="D1479" s="7" t="s">
        <v>5325</v>
      </c>
      <c r="E1479" s="7" t="s">
        <v>51</v>
      </c>
      <c r="F1479" s="7" t="s">
        <v>51</v>
      </c>
      <c r="G1479" s="7" t="s">
        <v>51</v>
      </c>
    </row>
    <row r="1480" spans="1:7" ht="15">
      <c r="A1480" s="7" t="s">
        <v>5326</v>
      </c>
      <c r="B1480" s="4" t="s">
        <v>4116</v>
      </c>
      <c r="C1480" s="6" t="s">
        <v>2242</v>
      </c>
      <c r="D1480" s="7" t="s">
        <v>5327</v>
      </c>
      <c r="E1480" s="7" t="s">
        <v>5281</v>
      </c>
      <c r="F1480" s="7" t="s">
        <v>5277</v>
      </c>
      <c r="G1480" s="7" t="s">
        <v>5328</v>
      </c>
    </row>
    <row r="1481" spans="1:7" ht="15">
      <c r="A1481" s="7" t="s">
        <v>5329</v>
      </c>
      <c r="B1481" s="4" t="s">
        <v>4169</v>
      </c>
      <c r="C1481" s="6" t="s">
        <v>2242</v>
      </c>
      <c r="D1481" s="7" t="s">
        <v>5330</v>
      </c>
      <c r="E1481" s="7" t="s">
        <v>51</v>
      </c>
      <c r="F1481" s="7" t="s">
        <v>51</v>
      </c>
      <c r="G1481" s="7" t="s">
        <v>51</v>
      </c>
    </row>
    <row r="1482" spans="1:7" ht="15">
      <c r="A1482" s="7" t="s">
        <v>5331</v>
      </c>
      <c r="B1482" s="4" t="s">
        <v>140</v>
      </c>
      <c r="C1482" s="6" t="s">
        <v>140</v>
      </c>
      <c r="D1482" s="7" t="s">
        <v>5332</v>
      </c>
      <c r="E1482" s="7" t="s">
        <v>506</v>
      </c>
      <c r="F1482" s="7" t="s">
        <v>515</v>
      </c>
      <c r="G1482" s="7" t="s">
        <v>5333</v>
      </c>
    </row>
    <row r="1483" spans="1:7" ht="15">
      <c r="A1483" s="7" t="s">
        <v>5334</v>
      </c>
      <c r="B1483" s="4" t="s">
        <v>4560</v>
      </c>
      <c r="C1483" s="6" t="s">
        <v>946</v>
      </c>
      <c r="D1483" s="7" t="s">
        <v>5335</v>
      </c>
      <c r="E1483" s="7" t="s">
        <v>5336</v>
      </c>
      <c r="F1483" s="7" t="s">
        <v>5337</v>
      </c>
      <c r="G1483" s="7" t="s">
        <v>5338</v>
      </c>
    </row>
    <row r="1484" spans="1:7" ht="15">
      <c r="A1484" s="7" t="s">
        <v>5339</v>
      </c>
      <c r="B1484" s="4" t="s">
        <v>4418</v>
      </c>
      <c r="C1484" s="6" t="s">
        <v>946</v>
      </c>
      <c r="D1484" s="7" t="s">
        <v>5340</v>
      </c>
      <c r="E1484" s="7" t="s">
        <v>5341</v>
      </c>
      <c r="F1484" s="7" t="s">
        <v>5342</v>
      </c>
      <c r="G1484" s="7" t="s">
        <v>5343</v>
      </c>
    </row>
    <row r="1485" spans="1:7" ht="15">
      <c r="A1485" s="7" t="s">
        <v>5344</v>
      </c>
      <c r="B1485" s="4" t="s">
        <v>4452</v>
      </c>
      <c r="C1485" s="6" t="s">
        <v>946</v>
      </c>
      <c r="D1485" s="7" t="s">
        <v>5345</v>
      </c>
      <c r="E1485" s="7" t="s">
        <v>51</v>
      </c>
      <c r="F1485" s="7" t="s">
        <v>51</v>
      </c>
      <c r="G1485" s="7" t="s">
        <v>51</v>
      </c>
    </row>
    <row r="1486" spans="1:7" ht="15">
      <c r="A1486" s="7" t="s">
        <v>5346</v>
      </c>
      <c r="B1486" s="4" t="s">
        <v>203</v>
      </c>
      <c r="C1486" s="6" t="s">
        <v>140</v>
      </c>
      <c r="D1486" s="7" t="s">
        <v>5347</v>
      </c>
      <c r="E1486" s="7" t="s">
        <v>213</v>
      </c>
      <c r="F1486" s="7" t="s">
        <v>214</v>
      </c>
      <c r="G1486" s="7" t="s">
        <v>5348</v>
      </c>
    </row>
    <row r="1487" spans="1:7" ht="15">
      <c r="A1487" s="7" t="s">
        <v>5349</v>
      </c>
      <c r="B1487" s="4" t="s">
        <v>332</v>
      </c>
      <c r="C1487" s="6" t="s">
        <v>140</v>
      </c>
      <c r="D1487" s="7" t="s">
        <v>5350</v>
      </c>
      <c r="E1487" s="7" t="s">
        <v>51</v>
      </c>
      <c r="F1487" s="7" t="s">
        <v>51</v>
      </c>
      <c r="G1487" s="7" t="s">
        <v>51</v>
      </c>
    </row>
    <row r="1488" spans="1:7" ht="15">
      <c r="A1488" s="7" t="s">
        <v>5351</v>
      </c>
      <c r="B1488" s="4" t="s">
        <v>332</v>
      </c>
      <c r="C1488" s="6" t="s">
        <v>140</v>
      </c>
      <c r="D1488" s="7" t="s">
        <v>5352</v>
      </c>
      <c r="E1488" s="7" t="s">
        <v>334</v>
      </c>
      <c r="F1488" s="7" t="s">
        <v>332</v>
      </c>
      <c r="G1488" s="7" t="s">
        <v>5353</v>
      </c>
    </row>
    <row r="1489" spans="1:7" ht="15">
      <c r="A1489" s="7" t="s">
        <v>5354</v>
      </c>
      <c r="B1489" s="4" t="s">
        <v>332</v>
      </c>
      <c r="C1489" s="6" t="s">
        <v>140</v>
      </c>
      <c r="D1489" s="7" t="s">
        <v>5355</v>
      </c>
      <c r="E1489" s="7" t="s">
        <v>51</v>
      </c>
      <c r="F1489" s="7" t="s">
        <v>51</v>
      </c>
      <c r="G1489" s="7" t="s">
        <v>51</v>
      </c>
    </row>
    <row r="1490" spans="1:7" ht="15">
      <c r="A1490" s="7" t="s">
        <v>5356</v>
      </c>
      <c r="B1490" s="4" t="s">
        <v>2226</v>
      </c>
      <c r="C1490" s="6" t="s">
        <v>946</v>
      </c>
      <c r="D1490" s="7" t="s">
        <v>5357</v>
      </c>
      <c r="E1490" s="7" t="s">
        <v>5358</v>
      </c>
      <c r="F1490" s="7" t="s">
        <v>5359</v>
      </c>
      <c r="G1490" s="7" t="s">
        <v>5360</v>
      </c>
    </row>
    <row r="1491" spans="1:7" ht="15">
      <c r="A1491" s="7" t="s">
        <v>5361</v>
      </c>
      <c r="B1491" s="4" t="s">
        <v>399</v>
      </c>
      <c r="C1491" s="6" t="s">
        <v>140</v>
      </c>
      <c r="D1491" s="7" t="s">
        <v>5362</v>
      </c>
      <c r="E1491" s="7" t="s">
        <v>499</v>
      </c>
      <c r="F1491" s="7" t="s">
        <v>500</v>
      </c>
      <c r="G1491" s="7" t="s">
        <v>90</v>
      </c>
    </row>
    <row r="1492" spans="1:7" ht="15">
      <c r="A1492" s="7" t="s">
        <v>5363</v>
      </c>
      <c r="B1492" s="4" t="s">
        <v>33</v>
      </c>
      <c r="C1492" s="6" t="s">
        <v>34</v>
      </c>
      <c r="D1492" s="7" t="s">
        <v>5364</v>
      </c>
      <c r="E1492" s="7" t="s">
        <v>51</v>
      </c>
      <c r="F1492" s="7" t="s">
        <v>51</v>
      </c>
      <c r="G1492" s="7" t="s">
        <v>51</v>
      </c>
    </row>
    <row r="1493" spans="1:7" ht="15">
      <c r="A1493" s="7" t="s">
        <v>5365</v>
      </c>
      <c r="B1493" s="4" t="s">
        <v>33</v>
      </c>
      <c r="C1493" s="6" t="s">
        <v>34</v>
      </c>
      <c r="D1493" s="7" t="s">
        <v>5366</v>
      </c>
      <c r="E1493" s="7" t="s">
        <v>51</v>
      </c>
      <c r="F1493" s="7" t="s">
        <v>51</v>
      </c>
      <c r="G1493" s="7" t="s">
        <v>51</v>
      </c>
    </row>
    <row r="1494" spans="1:7" ht="15">
      <c r="A1494" s="7" t="s">
        <v>5367</v>
      </c>
      <c r="B1494" s="4" t="s">
        <v>4418</v>
      </c>
      <c r="C1494" s="6" t="s">
        <v>946</v>
      </c>
      <c r="D1494" s="7" t="s">
        <v>5368</v>
      </c>
      <c r="E1494" s="7" t="s">
        <v>4436</v>
      </c>
      <c r="F1494" s="7" t="s">
        <v>4421</v>
      </c>
      <c r="G1494" s="7" t="s">
        <v>5369</v>
      </c>
    </row>
    <row r="1495" spans="1:7" ht="15">
      <c r="A1495" s="7" t="s">
        <v>5370</v>
      </c>
      <c r="B1495" s="4" t="s">
        <v>4418</v>
      </c>
      <c r="C1495" s="6" t="s">
        <v>946</v>
      </c>
      <c r="D1495" s="7" t="s">
        <v>5371</v>
      </c>
      <c r="E1495" s="7" t="s">
        <v>51</v>
      </c>
      <c r="F1495" s="7" t="s">
        <v>51</v>
      </c>
      <c r="G1495" s="7" t="s">
        <v>51</v>
      </c>
    </row>
    <row r="1496" spans="1:7" ht="15">
      <c r="A1496" s="7" t="s">
        <v>5372</v>
      </c>
      <c r="B1496" s="4" t="s">
        <v>945</v>
      </c>
      <c r="C1496" s="6" t="s">
        <v>946</v>
      </c>
      <c r="D1496" s="7" t="s">
        <v>5373</v>
      </c>
      <c r="E1496" s="7" t="s">
        <v>5374</v>
      </c>
      <c r="F1496" s="7" t="s">
        <v>5375</v>
      </c>
      <c r="G1496" s="7" t="s">
        <v>5376</v>
      </c>
    </row>
    <row r="1497" spans="1:7" ht="15">
      <c r="A1497" s="7" t="s">
        <v>5377</v>
      </c>
      <c r="B1497" s="4" t="s">
        <v>399</v>
      </c>
      <c r="C1497" s="6" t="s">
        <v>140</v>
      </c>
      <c r="D1497" s="7" t="s">
        <v>5378</v>
      </c>
      <c r="E1497" s="7" t="s">
        <v>406</v>
      </c>
      <c r="F1497" s="7" t="s">
        <v>407</v>
      </c>
      <c r="G1497" s="7" t="s">
        <v>5379</v>
      </c>
    </row>
    <row r="1498" spans="1:7" ht="15">
      <c r="A1498" s="7" t="s">
        <v>5380</v>
      </c>
      <c r="B1498" s="4" t="s">
        <v>332</v>
      </c>
      <c r="C1498" s="6" t="s">
        <v>140</v>
      </c>
      <c r="D1498" s="7" t="s">
        <v>5381</v>
      </c>
      <c r="E1498" s="7" t="s">
        <v>5382</v>
      </c>
      <c r="F1498" s="7" t="s">
        <v>5383</v>
      </c>
      <c r="G1498" s="7" t="s">
        <v>5384</v>
      </c>
    </row>
    <row r="1499" spans="1:7" ht="15">
      <c r="A1499" s="7" t="s">
        <v>5385</v>
      </c>
      <c r="B1499" s="4" t="s">
        <v>206</v>
      </c>
      <c r="C1499" s="6" t="s">
        <v>919</v>
      </c>
      <c r="D1499" s="7" t="s">
        <v>5386</v>
      </c>
      <c r="E1499" s="7" t="s">
        <v>5107</v>
      </c>
      <c r="F1499" s="7" t="s">
        <v>5108</v>
      </c>
      <c r="G1499" s="7" t="s">
        <v>5387</v>
      </c>
    </row>
    <row r="1500" spans="1:7" ht="15">
      <c r="A1500" s="7" t="s">
        <v>5388</v>
      </c>
      <c r="B1500" s="4" t="s">
        <v>919</v>
      </c>
      <c r="C1500" s="6" t="s">
        <v>919</v>
      </c>
      <c r="D1500" s="7" t="s">
        <v>5389</v>
      </c>
      <c r="E1500" s="7" t="s">
        <v>51</v>
      </c>
      <c r="F1500" s="7" t="s">
        <v>51</v>
      </c>
      <c r="G1500" s="7" t="s">
        <v>51</v>
      </c>
    </row>
    <row r="1501" spans="1:7" ht="15">
      <c r="A1501" s="7" t="s">
        <v>5390</v>
      </c>
      <c r="B1501" s="4" t="s">
        <v>2226</v>
      </c>
      <c r="C1501" s="6" t="s">
        <v>946</v>
      </c>
      <c r="D1501" s="7" t="s">
        <v>5391</v>
      </c>
      <c r="E1501" s="7" t="s">
        <v>4631</v>
      </c>
      <c r="F1501" s="7" t="s">
        <v>4632</v>
      </c>
      <c r="G1501" s="7" t="s">
        <v>4633</v>
      </c>
    </row>
    <row r="1502" spans="1:7" ht="15">
      <c r="A1502" s="7" t="s">
        <v>5392</v>
      </c>
      <c r="B1502" s="4" t="s">
        <v>203</v>
      </c>
      <c r="C1502" s="6" t="s">
        <v>140</v>
      </c>
      <c r="D1502" s="7" t="s">
        <v>5393</v>
      </c>
      <c r="E1502" s="7" t="s">
        <v>51</v>
      </c>
      <c r="F1502" s="7" t="s">
        <v>51</v>
      </c>
      <c r="G1502" s="7" t="s">
        <v>51</v>
      </c>
    </row>
    <row r="1503" spans="1:7" ht="15">
      <c r="A1503" s="7" t="s">
        <v>5394</v>
      </c>
      <c r="B1503" s="4" t="s">
        <v>332</v>
      </c>
      <c r="C1503" s="6" t="s">
        <v>140</v>
      </c>
      <c r="D1503" s="7" t="s">
        <v>5395</v>
      </c>
      <c r="E1503" s="7" t="s">
        <v>5396</v>
      </c>
      <c r="F1503" s="7" t="s">
        <v>332</v>
      </c>
      <c r="G1503" s="7" t="s">
        <v>5397</v>
      </c>
    </row>
    <row r="1504" spans="1:7" ht="15">
      <c r="A1504" s="7" t="s">
        <v>5398</v>
      </c>
      <c r="B1504" s="4" t="s">
        <v>332</v>
      </c>
      <c r="C1504" s="6" t="s">
        <v>140</v>
      </c>
      <c r="D1504" s="7" t="s">
        <v>5399</v>
      </c>
      <c r="E1504" s="7" t="s">
        <v>350</v>
      </c>
      <c r="F1504" s="7" t="s">
        <v>332</v>
      </c>
      <c r="G1504" s="7" t="s">
        <v>5400</v>
      </c>
    </row>
    <row r="1505" spans="1:7" ht="15">
      <c r="A1505" s="7" t="s">
        <v>5401</v>
      </c>
      <c r="B1505" s="4" t="s">
        <v>332</v>
      </c>
      <c r="C1505" s="6" t="s">
        <v>140</v>
      </c>
      <c r="D1505" s="7" t="s">
        <v>5402</v>
      </c>
      <c r="E1505" s="7" t="s">
        <v>346</v>
      </c>
      <c r="F1505" s="7" t="s">
        <v>332</v>
      </c>
      <c r="G1505" s="7" t="s">
        <v>5403</v>
      </c>
    </row>
    <row r="1506" spans="1:7" ht="15">
      <c r="A1506" s="7" t="s">
        <v>5404</v>
      </c>
      <c r="B1506" s="4" t="s">
        <v>332</v>
      </c>
      <c r="C1506" s="6" t="s">
        <v>140</v>
      </c>
      <c r="D1506" s="7" t="s">
        <v>5405</v>
      </c>
      <c r="E1506" s="7" t="s">
        <v>346</v>
      </c>
      <c r="F1506" s="7" t="s">
        <v>332</v>
      </c>
      <c r="G1506" s="7" t="s">
        <v>5406</v>
      </c>
    </row>
    <row r="1507" spans="1:7" ht="15">
      <c r="A1507" s="7" t="s">
        <v>5407</v>
      </c>
      <c r="B1507" s="4" t="s">
        <v>332</v>
      </c>
      <c r="C1507" s="6" t="s">
        <v>140</v>
      </c>
      <c r="D1507" s="7" t="s">
        <v>5408</v>
      </c>
      <c r="E1507" s="7" t="s">
        <v>346</v>
      </c>
      <c r="F1507" s="7" t="s">
        <v>332</v>
      </c>
      <c r="G1507" s="7" t="s">
        <v>5409</v>
      </c>
    </row>
    <row r="1508" spans="1:7" ht="15">
      <c r="A1508" s="7" t="s">
        <v>5410</v>
      </c>
      <c r="B1508" s="4" t="s">
        <v>332</v>
      </c>
      <c r="C1508" s="6" t="s">
        <v>140</v>
      </c>
      <c r="D1508" s="7" t="s">
        <v>5411</v>
      </c>
      <c r="E1508" s="7" t="s">
        <v>346</v>
      </c>
      <c r="F1508" s="7" t="s">
        <v>332</v>
      </c>
      <c r="G1508" s="7" t="s">
        <v>5409</v>
      </c>
    </row>
    <row r="1509" spans="1:7" ht="15">
      <c r="A1509" s="7" t="s">
        <v>5412</v>
      </c>
      <c r="B1509" s="4" t="s">
        <v>332</v>
      </c>
      <c r="C1509" s="6" t="s">
        <v>140</v>
      </c>
      <c r="D1509" s="7" t="s">
        <v>5413</v>
      </c>
      <c r="E1509" s="7" t="s">
        <v>5396</v>
      </c>
      <c r="F1509" s="7" t="s">
        <v>332</v>
      </c>
      <c r="G1509" s="7" t="s">
        <v>5414</v>
      </c>
    </row>
    <row r="1510" spans="1:7" ht="15">
      <c r="A1510" s="7" t="s">
        <v>5415</v>
      </c>
      <c r="B1510" s="4" t="s">
        <v>332</v>
      </c>
      <c r="C1510" s="6" t="s">
        <v>140</v>
      </c>
      <c r="D1510" s="7" t="s">
        <v>5416</v>
      </c>
      <c r="E1510" s="7" t="s">
        <v>5396</v>
      </c>
      <c r="F1510" s="7" t="s">
        <v>332</v>
      </c>
      <c r="G1510" s="7" t="s">
        <v>5417</v>
      </c>
    </row>
    <row r="1511" spans="1:7" ht="15">
      <c r="A1511" s="7" t="s">
        <v>5418</v>
      </c>
      <c r="B1511" s="4" t="s">
        <v>332</v>
      </c>
      <c r="C1511" s="6" t="s">
        <v>140</v>
      </c>
      <c r="D1511" s="7" t="s">
        <v>5419</v>
      </c>
      <c r="E1511" s="7" t="s">
        <v>5396</v>
      </c>
      <c r="F1511" s="7" t="s">
        <v>332</v>
      </c>
      <c r="G1511" s="7" t="s">
        <v>5417</v>
      </c>
    </row>
    <row r="1512" spans="1:7" ht="15">
      <c r="A1512" s="7" t="s">
        <v>5420</v>
      </c>
      <c r="B1512" s="4" t="s">
        <v>332</v>
      </c>
      <c r="C1512" s="6" t="s">
        <v>140</v>
      </c>
      <c r="D1512" s="7" t="s">
        <v>5421</v>
      </c>
      <c r="E1512" s="7" t="s">
        <v>346</v>
      </c>
      <c r="F1512" s="7" t="s">
        <v>332</v>
      </c>
      <c r="G1512" s="7" t="s">
        <v>5422</v>
      </c>
    </row>
    <row r="1513" spans="1:7" ht="15">
      <c r="A1513" s="7" t="s">
        <v>5423</v>
      </c>
      <c r="B1513" s="4" t="s">
        <v>332</v>
      </c>
      <c r="C1513" s="6" t="s">
        <v>140</v>
      </c>
      <c r="D1513" s="7" t="s">
        <v>5424</v>
      </c>
      <c r="E1513" s="7" t="s">
        <v>354</v>
      </c>
      <c r="F1513" s="7" t="s">
        <v>332</v>
      </c>
      <c r="G1513" s="7" t="s">
        <v>5425</v>
      </c>
    </row>
    <row r="1514" spans="1:7" ht="15">
      <c r="A1514" s="7" t="s">
        <v>5426</v>
      </c>
      <c r="B1514" s="4" t="s">
        <v>332</v>
      </c>
      <c r="C1514" s="6" t="s">
        <v>140</v>
      </c>
      <c r="D1514" s="7" t="s">
        <v>5427</v>
      </c>
      <c r="E1514" s="7" t="s">
        <v>350</v>
      </c>
      <c r="F1514" s="7" t="s">
        <v>332</v>
      </c>
      <c r="G1514" s="7" t="s">
        <v>5428</v>
      </c>
    </row>
    <row r="1515" spans="1:7" ht="15">
      <c r="A1515" s="7" t="s">
        <v>5429</v>
      </c>
      <c r="B1515" s="4" t="s">
        <v>332</v>
      </c>
      <c r="C1515" s="6" t="s">
        <v>140</v>
      </c>
      <c r="D1515" s="7" t="s">
        <v>5430</v>
      </c>
      <c r="E1515" s="7" t="s">
        <v>350</v>
      </c>
      <c r="F1515" s="7" t="s">
        <v>332</v>
      </c>
      <c r="G1515" s="7" t="s">
        <v>5400</v>
      </c>
    </row>
    <row r="1516" spans="1:7" ht="15">
      <c r="A1516" s="7" t="s">
        <v>5431</v>
      </c>
      <c r="B1516" s="4" t="s">
        <v>332</v>
      </c>
      <c r="C1516" s="6" t="s">
        <v>140</v>
      </c>
      <c r="D1516" s="7" t="s">
        <v>5432</v>
      </c>
      <c r="E1516" s="7" t="s">
        <v>350</v>
      </c>
      <c r="F1516" s="7" t="s">
        <v>332</v>
      </c>
      <c r="G1516" s="7" t="s">
        <v>5433</v>
      </c>
    </row>
    <row r="1517" spans="1:7" ht="15">
      <c r="A1517" s="7" t="s">
        <v>5434</v>
      </c>
      <c r="B1517" s="4" t="s">
        <v>332</v>
      </c>
      <c r="C1517" s="6" t="s">
        <v>140</v>
      </c>
      <c r="D1517" s="7" t="s">
        <v>5435</v>
      </c>
      <c r="E1517" s="7" t="s">
        <v>346</v>
      </c>
      <c r="F1517" s="7" t="s">
        <v>332</v>
      </c>
      <c r="G1517" s="7" t="s">
        <v>5436</v>
      </c>
    </row>
    <row r="1518" spans="1:7" ht="15">
      <c r="A1518" s="7" t="s">
        <v>5437</v>
      </c>
      <c r="B1518" s="4" t="s">
        <v>332</v>
      </c>
      <c r="C1518" s="6" t="s">
        <v>140</v>
      </c>
      <c r="D1518" s="7" t="s">
        <v>5438</v>
      </c>
      <c r="E1518" s="7" t="s">
        <v>346</v>
      </c>
      <c r="F1518" s="7" t="s">
        <v>332</v>
      </c>
      <c r="G1518" s="7" t="s">
        <v>5439</v>
      </c>
    </row>
    <row r="1519" spans="1:7" ht="15">
      <c r="A1519" s="7" t="s">
        <v>5440</v>
      </c>
      <c r="B1519" s="4" t="s">
        <v>332</v>
      </c>
      <c r="C1519" s="6" t="s">
        <v>140</v>
      </c>
      <c r="D1519" s="7" t="s">
        <v>5441</v>
      </c>
      <c r="E1519" s="7" t="s">
        <v>346</v>
      </c>
      <c r="F1519" s="7" t="s">
        <v>332</v>
      </c>
      <c r="G1519" s="7" t="s">
        <v>5442</v>
      </c>
    </row>
    <row r="1520" spans="1:7" ht="15">
      <c r="A1520" s="7" t="s">
        <v>5443</v>
      </c>
      <c r="B1520" s="4" t="s">
        <v>332</v>
      </c>
      <c r="C1520" s="6" t="s">
        <v>140</v>
      </c>
      <c r="D1520" s="7" t="s">
        <v>5444</v>
      </c>
      <c r="E1520" s="7" t="s">
        <v>350</v>
      </c>
      <c r="F1520" s="7" t="s">
        <v>332</v>
      </c>
      <c r="G1520" s="7" t="s">
        <v>5445</v>
      </c>
    </row>
    <row r="1521" spans="1:7" ht="15">
      <c r="A1521" s="7" t="s">
        <v>5446</v>
      </c>
      <c r="B1521" s="4" t="s">
        <v>332</v>
      </c>
      <c r="C1521" s="6" t="s">
        <v>140</v>
      </c>
      <c r="D1521" s="7" t="s">
        <v>5447</v>
      </c>
      <c r="E1521" s="7" t="s">
        <v>5396</v>
      </c>
      <c r="F1521" s="7" t="s">
        <v>332</v>
      </c>
      <c r="G1521" s="7" t="s">
        <v>5448</v>
      </c>
    </row>
    <row r="1522" spans="1:7" ht="15">
      <c r="A1522" s="7" t="s">
        <v>5449</v>
      </c>
      <c r="B1522" s="4" t="s">
        <v>332</v>
      </c>
      <c r="C1522" s="6" t="s">
        <v>140</v>
      </c>
      <c r="D1522" s="7" t="s">
        <v>5450</v>
      </c>
      <c r="E1522" s="7" t="s">
        <v>346</v>
      </c>
      <c r="F1522" s="7" t="s">
        <v>332</v>
      </c>
      <c r="G1522" s="7" t="s">
        <v>5451</v>
      </c>
    </row>
    <row r="1523" spans="1:7" ht="15">
      <c r="A1523" s="7" t="s">
        <v>5452</v>
      </c>
      <c r="B1523" s="4" t="s">
        <v>332</v>
      </c>
      <c r="C1523" s="6" t="s">
        <v>140</v>
      </c>
      <c r="D1523" s="7" t="s">
        <v>5453</v>
      </c>
      <c r="E1523" s="7" t="s">
        <v>346</v>
      </c>
      <c r="F1523" s="7" t="s">
        <v>332</v>
      </c>
      <c r="G1523" s="7" t="s">
        <v>5454</v>
      </c>
    </row>
    <row r="1524" spans="1:7" ht="15">
      <c r="A1524" s="7" t="s">
        <v>5455</v>
      </c>
      <c r="B1524" s="4" t="s">
        <v>332</v>
      </c>
      <c r="C1524" s="6" t="s">
        <v>140</v>
      </c>
      <c r="D1524" s="7" t="s">
        <v>5456</v>
      </c>
      <c r="E1524" s="7" t="s">
        <v>346</v>
      </c>
      <c r="F1524" s="7" t="s">
        <v>332</v>
      </c>
      <c r="G1524" s="7" t="s">
        <v>5457</v>
      </c>
    </row>
    <row r="1525" spans="1:7" ht="15">
      <c r="A1525" s="7" t="s">
        <v>5458</v>
      </c>
      <c r="B1525" s="4" t="s">
        <v>332</v>
      </c>
      <c r="C1525" s="6" t="s">
        <v>140</v>
      </c>
      <c r="D1525" s="7" t="s">
        <v>5459</v>
      </c>
      <c r="E1525" s="7" t="s">
        <v>354</v>
      </c>
      <c r="F1525" s="7" t="s">
        <v>332</v>
      </c>
      <c r="G1525" s="7" t="s">
        <v>5460</v>
      </c>
    </row>
    <row r="1526" spans="1:7" ht="15">
      <c r="A1526" s="7" t="s">
        <v>5461</v>
      </c>
      <c r="B1526" s="4" t="s">
        <v>332</v>
      </c>
      <c r="C1526" s="6" t="s">
        <v>140</v>
      </c>
      <c r="D1526" s="7" t="s">
        <v>5462</v>
      </c>
      <c r="E1526" s="7" t="s">
        <v>354</v>
      </c>
      <c r="F1526" s="7" t="s">
        <v>332</v>
      </c>
      <c r="G1526" s="7" t="s">
        <v>5463</v>
      </c>
    </row>
    <row r="1527" spans="1:7" ht="15">
      <c r="A1527" s="7" t="s">
        <v>5464</v>
      </c>
      <c r="B1527" s="4" t="s">
        <v>332</v>
      </c>
      <c r="C1527" s="6" t="s">
        <v>140</v>
      </c>
      <c r="D1527" s="7" t="s">
        <v>5465</v>
      </c>
      <c r="E1527" s="7" t="s">
        <v>354</v>
      </c>
      <c r="F1527" s="7" t="s">
        <v>332</v>
      </c>
      <c r="G1527" s="7" t="s">
        <v>5466</v>
      </c>
    </row>
    <row r="1528" spans="1:7" ht="15">
      <c r="A1528" s="7" t="s">
        <v>5467</v>
      </c>
      <c r="B1528" s="4" t="s">
        <v>332</v>
      </c>
      <c r="C1528" s="6" t="s">
        <v>140</v>
      </c>
      <c r="D1528" s="7" t="s">
        <v>5468</v>
      </c>
      <c r="E1528" s="7" t="s">
        <v>354</v>
      </c>
      <c r="F1528" s="7" t="s">
        <v>332</v>
      </c>
      <c r="G1528" s="7" t="s">
        <v>5469</v>
      </c>
    </row>
    <row r="1529" spans="1:7" ht="15">
      <c r="A1529" s="7" t="s">
        <v>5470</v>
      </c>
      <c r="B1529" s="4" t="s">
        <v>2248</v>
      </c>
      <c r="C1529" s="6" t="s">
        <v>2232</v>
      </c>
      <c r="D1529" s="7" t="s">
        <v>5471</v>
      </c>
      <c r="E1529" s="7" t="s">
        <v>5472</v>
      </c>
      <c r="F1529" s="7" t="s">
        <v>2314</v>
      </c>
      <c r="G1529" s="7" t="s">
        <v>5473</v>
      </c>
    </row>
    <row r="1530" spans="1:7" ht="15">
      <c r="A1530" s="7" t="s">
        <v>5474</v>
      </c>
      <c r="B1530" s="4" t="s">
        <v>2317</v>
      </c>
      <c r="C1530" s="6" t="s">
        <v>2232</v>
      </c>
      <c r="D1530" s="7" t="s">
        <v>5475</v>
      </c>
      <c r="E1530" s="7" t="s">
        <v>2432</v>
      </c>
      <c r="F1530" s="7" t="s">
        <v>2317</v>
      </c>
      <c r="G1530" s="7" t="s">
        <v>5476</v>
      </c>
    </row>
    <row r="1531" spans="1:7" ht="15">
      <c r="A1531" s="7" t="s">
        <v>5477</v>
      </c>
      <c r="B1531" s="4" t="s">
        <v>919</v>
      </c>
      <c r="C1531" s="6" t="s">
        <v>919</v>
      </c>
      <c r="D1531" s="7" t="s">
        <v>5478</v>
      </c>
      <c r="E1531" s="7" t="s">
        <v>51</v>
      </c>
      <c r="F1531" s="7" t="s">
        <v>51</v>
      </c>
      <c r="G1531" s="7" t="s">
        <v>51</v>
      </c>
    </row>
    <row r="1532" spans="1:7" ht="15">
      <c r="A1532" s="7" t="s">
        <v>5479</v>
      </c>
      <c r="B1532" s="4" t="s">
        <v>1732</v>
      </c>
      <c r="C1532" s="6" t="s">
        <v>34</v>
      </c>
      <c r="D1532" s="7" t="s">
        <v>5480</v>
      </c>
      <c r="E1532" s="7" t="s">
        <v>2159</v>
      </c>
      <c r="F1532" s="7" t="s">
        <v>2160</v>
      </c>
      <c r="G1532" s="7" t="s">
        <v>5481</v>
      </c>
    </row>
    <row r="1533" spans="1:7" ht="15">
      <c r="A1533" s="7" t="s">
        <v>5482</v>
      </c>
      <c r="B1533" s="4" t="s">
        <v>2317</v>
      </c>
      <c r="C1533" s="6" t="s">
        <v>2232</v>
      </c>
      <c r="D1533" s="7" t="s">
        <v>5483</v>
      </c>
      <c r="E1533" s="7" t="s">
        <v>51</v>
      </c>
      <c r="F1533" s="7" t="s">
        <v>51</v>
      </c>
      <c r="G1533" s="7" t="s">
        <v>51</v>
      </c>
    </row>
    <row r="1534" spans="1:7" ht="15">
      <c r="A1534" s="7" t="s">
        <v>5484</v>
      </c>
      <c r="B1534" s="4" t="s">
        <v>4418</v>
      </c>
      <c r="C1534" s="6" t="s">
        <v>946</v>
      </c>
      <c r="D1534" s="7" t="s">
        <v>5485</v>
      </c>
      <c r="E1534" s="7" t="s">
        <v>5486</v>
      </c>
      <c r="F1534" s="7" t="s">
        <v>4418</v>
      </c>
      <c r="G1534" s="7" t="s">
        <v>5487</v>
      </c>
    </row>
    <row r="1535" spans="1:7" ht="15">
      <c r="A1535" s="7" t="s">
        <v>5488</v>
      </c>
      <c r="B1535" s="4" t="s">
        <v>1732</v>
      </c>
      <c r="C1535" s="6" t="s">
        <v>34</v>
      </c>
      <c r="D1535" s="7" t="s">
        <v>5489</v>
      </c>
      <c r="E1535" s="7" t="s">
        <v>5490</v>
      </c>
      <c r="F1535" s="7" t="s">
        <v>34</v>
      </c>
      <c r="G1535" s="7" t="s">
        <v>5491</v>
      </c>
    </row>
    <row r="1536" spans="1:7" ht="15">
      <c r="A1536" s="7" t="s">
        <v>5492</v>
      </c>
      <c r="B1536" s="4" t="s">
        <v>4560</v>
      </c>
      <c r="C1536" s="6" t="s">
        <v>946</v>
      </c>
      <c r="D1536" s="7" t="s">
        <v>5493</v>
      </c>
      <c r="E1536" s="7" t="s">
        <v>4574</v>
      </c>
      <c r="F1536" s="7" t="s">
        <v>4560</v>
      </c>
      <c r="G1536" s="7" t="s">
        <v>5494</v>
      </c>
    </row>
    <row r="1537" spans="1:7" ht="15">
      <c r="A1537" s="7" t="s">
        <v>5495</v>
      </c>
      <c r="B1537" s="4" t="s">
        <v>206</v>
      </c>
      <c r="C1537" s="6" t="s">
        <v>919</v>
      </c>
      <c r="D1537" s="7" t="s">
        <v>5496</v>
      </c>
      <c r="E1537" s="7" t="s">
        <v>1116</v>
      </c>
      <c r="F1537" s="7" t="s">
        <v>1117</v>
      </c>
      <c r="G1537" s="7" t="s">
        <v>5497</v>
      </c>
    </row>
    <row r="1538" spans="1:7" ht="15">
      <c r="A1538" s="7" t="s">
        <v>5498</v>
      </c>
      <c r="B1538" s="4" t="s">
        <v>2241</v>
      </c>
      <c r="C1538" s="6" t="s">
        <v>2242</v>
      </c>
      <c r="D1538" s="7" t="s">
        <v>5499</v>
      </c>
      <c r="E1538" s="7" t="s">
        <v>5500</v>
      </c>
      <c r="F1538" s="7" t="s">
        <v>5501</v>
      </c>
      <c r="G1538" s="7" t="s">
        <v>5502</v>
      </c>
    </row>
    <row r="1539" spans="1:7" ht="15">
      <c r="A1539" s="7" t="s">
        <v>5503</v>
      </c>
      <c r="B1539" s="4" t="s">
        <v>4560</v>
      </c>
      <c r="C1539" s="6" t="s">
        <v>946</v>
      </c>
      <c r="D1539" s="7" t="s">
        <v>5504</v>
      </c>
      <c r="E1539" s="7" t="s">
        <v>5505</v>
      </c>
      <c r="F1539" s="7" t="s">
        <v>4560</v>
      </c>
      <c r="G1539" s="7" t="s">
        <v>5506</v>
      </c>
    </row>
    <row r="1540" spans="1:7" ht="15">
      <c r="A1540" s="7" t="s">
        <v>5507</v>
      </c>
      <c r="B1540" s="4" t="s">
        <v>934</v>
      </c>
      <c r="C1540" s="6" t="s">
        <v>935</v>
      </c>
      <c r="D1540" s="7" t="s">
        <v>5508</v>
      </c>
      <c r="E1540" s="7" t="s">
        <v>5509</v>
      </c>
      <c r="F1540" s="7" t="s">
        <v>5510</v>
      </c>
      <c r="G1540" s="7" t="s">
        <v>5511</v>
      </c>
    </row>
    <row r="1541" spans="1:7" ht="15">
      <c r="A1541" s="7" t="s">
        <v>5512</v>
      </c>
      <c r="B1541" s="4" t="s">
        <v>3054</v>
      </c>
      <c r="C1541" s="6" t="s">
        <v>935</v>
      </c>
      <c r="D1541" s="7" t="s">
        <v>5513</v>
      </c>
      <c r="E1541" s="7" t="s">
        <v>5514</v>
      </c>
      <c r="F1541" s="7" t="s">
        <v>5515</v>
      </c>
      <c r="G1541" s="7" t="s">
        <v>5516</v>
      </c>
    </row>
    <row r="1542" spans="1:7" ht="15">
      <c r="A1542" s="7" t="s">
        <v>5517</v>
      </c>
      <c r="B1542" s="4" t="s">
        <v>2241</v>
      </c>
      <c r="C1542" s="6" t="s">
        <v>2242</v>
      </c>
      <c r="D1542" s="7" t="s">
        <v>5518</v>
      </c>
      <c r="E1542" s="7" t="s">
        <v>5519</v>
      </c>
      <c r="F1542" s="7" t="s">
        <v>5520</v>
      </c>
      <c r="G1542" s="7" t="s">
        <v>5521</v>
      </c>
    </row>
    <row r="1543" spans="1:7" ht="15">
      <c r="A1543" s="7" t="s">
        <v>5522</v>
      </c>
      <c r="B1543" s="4" t="s">
        <v>3138</v>
      </c>
      <c r="C1543" s="6" t="s">
        <v>935</v>
      </c>
      <c r="D1543" s="7" t="s">
        <v>5523</v>
      </c>
      <c r="E1543" s="7" t="s">
        <v>5524</v>
      </c>
      <c r="F1543" s="7" t="s">
        <v>5525</v>
      </c>
      <c r="G1543" s="7" t="s">
        <v>5526</v>
      </c>
    </row>
    <row r="1544" spans="1:7" ht="15">
      <c r="A1544" s="7" t="s">
        <v>5527</v>
      </c>
      <c r="B1544" s="4" t="s">
        <v>206</v>
      </c>
      <c r="C1544" s="6" t="s">
        <v>919</v>
      </c>
      <c r="D1544" s="7" t="s">
        <v>5528</v>
      </c>
      <c r="E1544" s="7" t="s">
        <v>1137</v>
      </c>
      <c r="F1544" s="7" t="s">
        <v>1138</v>
      </c>
      <c r="G1544" s="7" t="s">
        <v>5529</v>
      </c>
    </row>
    <row r="1545" spans="1:7" ht="15">
      <c r="A1545" s="7" t="s">
        <v>5530</v>
      </c>
      <c r="B1545" s="4" t="s">
        <v>1732</v>
      </c>
      <c r="C1545" s="6" t="s">
        <v>34</v>
      </c>
      <c r="D1545" s="7" t="s">
        <v>5531</v>
      </c>
      <c r="E1545" s="7" t="s">
        <v>5532</v>
      </c>
      <c r="F1545" s="7" t="s">
        <v>5533</v>
      </c>
      <c r="G1545" s="7" t="s">
        <v>5534</v>
      </c>
    </row>
    <row r="1546" spans="1:7" ht="15">
      <c r="A1546" s="7" t="s">
        <v>5535</v>
      </c>
      <c r="B1546" s="4" t="s">
        <v>2317</v>
      </c>
      <c r="C1546" s="6" t="s">
        <v>2232</v>
      </c>
      <c r="D1546" s="7" t="s">
        <v>5536</v>
      </c>
      <c r="E1546" s="7" t="s">
        <v>2577</v>
      </c>
      <c r="F1546" s="7" t="s">
        <v>2578</v>
      </c>
      <c r="G1546" s="7" t="s">
        <v>5537</v>
      </c>
    </row>
    <row r="1547" spans="1:7" ht="15">
      <c r="A1547" s="7" t="s">
        <v>5538</v>
      </c>
      <c r="B1547" s="4" t="s">
        <v>934</v>
      </c>
      <c r="C1547" s="6" t="s">
        <v>935</v>
      </c>
      <c r="D1547" s="7" t="s">
        <v>5539</v>
      </c>
      <c r="E1547" s="7" t="s">
        <v>5540</v>
      </c>
      <c r="F1547" s="7" t="s">
        <v>5541</v>
      </c>
      <c r="G1547" s="7" t="s">
        <v>5542</v>
      </c>
    </row>
    <row r="1548" spans="1:7" ht="15">
      <c r="A1548" s="7" t="s">
        <v>5543</v>
      </c>
      <c r="B1548" s="4" t="s">
        <v>2265</v>
      </c>
      <c r="C1548" s="6" t="s">
        <v>2232</v>
      </c>
      <c r="D1548" s="7" t="s">
        <v>5544</v>
      </c>
      <c r="E1548" s="7" t="s">
        <v>51</v>
      </c>
      <c r="F1548" s="7" t="s">
        <v>51</v>
      </c>
      <c r="G1548" s="7" t="s">
        <v>51</v>
      </c>
    </row>
    <row r="1549" spans="1:7" ht="15">
      <c r="A1549" s="7" t="s">
        <v>5545</v>
      </c>
      <c r="B1549" s="4" t="s">
        <v>919</v>
      </c>
      <c r="C1549" s="6" t="s">
        <v>919</v>
      </c>
      <c r="D1549" s="7" t="s">
        <v>5546</v>
      </c>
      <c r="E1549" s="7" t="s">
        <v>5547</v>
      </c>
      <c r="F1549" s="7" t="s">
        <v>5548</v>
      </c>
      <c r="G1549" s="7" t="s">
        <v>5549</v>
      </c>
    </row>
    <row r="1550" spans="1:7" ht="15">
      <c r="A1550" s="7" t="s">
        <v>5550</v>
      </c>
      <c r="B1550" s="4" t="s">
        <v>919</v>
      </c>
      <c r="C1550" s="6" t="s">
        <v>919</v>
      </c>
      <c r="D1550" s="7" t="s">
        <v>5551</v>
      </c>
      <c r="E1550" s="7" t="s">
        <v>5552</v>
      </c>
      <c r="F1550" s="7" t="s">
        <v>5553</v>
      </c>
      <c r="G1550" s="7" t="s">
        <v>5554</v>
      </c>
    </row>
    <row r="1551" spans="1:7" ht="15">
      <c r="A1551" s="7" t="s">
        <v>5555</v>
      </c>
      <c r="B1551" s="4" t="s">
        <v>934</v>
      </c>
      <c r="C1551" s="6" t="s">
        <v>935</v>
      </c>
      <c r="D1551" s="7" t="s">
        <v>5556</v>
      </c>
      <c r="E1551" s="7" t="s">
        <v>5557</v>
      </c>
      <c r="F1551" s="7" t="s">
        <v>5558</v>
      </c>
      <c r="G1551" s="7" t="s">
        <v>5559</v>
      </c>
    </row>
    <row r="1552" spans="1:7" ht="15">
      <c r="A1552" s="7" t="s">
        <v>5560</v>
      </c>
      <c r="B1552" s="4" t="s">
        <v>4358</v>
      </c>
      <c r="C1552" s="6" t="s">
        <v>2242</v>
      </c>
      <c r="D1552" s="7" t="s">
        <v>5561</v>
      </c>
      <c r="E1552" s="7" t="s">
        <v>51</v>
      </c>
      <c r="F1552" s="7" t="s">
        <v>51</v>
      </c>
      <c r="G1552" s="7" t="s">
        <v>51</v>
      </c>
    </row>
    <row r="1553" spans="1:7" ht="15">
      <c r="A1553" s="7" t="s">
        <v>5562</v>
      </c>
      <c r="B1553" s="4" t="s">
        <v>3754</v>
      </c>
      <c r="C1553" s="6" t="s">
        <v>2242</v>
      </c>
      <c r="D1553" s="7" t="s">
        <v>5563</v>
      </c>
      <c r="E1553" s="7" t="s">
        <v>3875</v>
      </c>
      <c r="F1553" s="7" t="s">
        <v>3876</v>
      </c>
      <c r="G1553" s="7" t="s">
        <v>5564</v>
      </c>
    </row>
    <row r="1554" spans="1:7" ht="15">
      <c r="A1554" s="7" t="s">
        <v>5565</v>
      </c>
      <c r="B1554" s="4" t="s">
        <v>3754</v>
      </c>
      <c r="C1554" s="6" t="s">
        <v>2242</v>
      </c>
      <c r="D1554" s="7" t="s">
        <v>5566</v>
      </c>
      <c r="E1554" s="7" t="s">
        <v>3820</v>
      </c>
      <c r="F1554" s="7" t="s">
        <v>3821</v>
      </c>
      <c r="G1554" s="7" t="s">
        <v>5567</v>
      </c>
    </row>
    <row r="1555" spans="1:7" ht="15">
      <c r="A1555" s="7" t="s">
        <v>5568</v>
      </c>
      <c r="B1555" s="4" t="s">
        <v>2802</v>
      </c>
      <c r="C1555" s="6" t="s">
        <v>2232</v>
      </c>
      <c r="D1555" s="7" t="s">
        <v>5569</v>
      </c>
      <c r="E1555" s="7" t="s">
        <v>5570</v>
      </c>
      <c r="F1555" s="7" t="s">
        <v>5571</v>
      </c>
      <c r="G1555" s="7" t="s">
        <v>5572</v>
      </c>
    </row>
    <row r="1556" spans="1:7" ht="15">
      <c r="A1556" s="7" t="s">
        <v>5573</v>
      </c>
      <c r="B1556" s="4" t="s">
        <v>2241</v>
      </c>
      <c r="C1556" s="6" t="s">
        <v>2242</v>
      </c>
      <c r="D1556" s="7" t="s">
        <v>5574</v>
      </c>
      <c r="E1556" s="7" t="s">
        <v>5575</v>
      </c>
      <c r="F1556" s="7" t="s">
        <v>5576</v>
      </c>
      <c r="G1556" s="7" t="s">
        <v>5577</v>
      </c>
    </row>
    <row r="1557" spans="1:7" ht="15">
      <c r="A1557" s="7" t="s">
        <v>5578</v>
      </c>
      <c r="B1557" s="4" t="s">
        <v>399</v>
      </c>
      <c r="C1557" s="6" t="s">
        <v>140</v>
      </c>
      <c r="D1557" s="7" t="s">
        <v>5579</v>
      </c>
      <c r="E1557" s="7" t="s">
        <v>483</v>
      </c>
      <c r="F1557" s="7" t="s">
        <v>484</v>
      </c>
      <c r="G1557" s="7" t="s">
        <v>5580</v>
      </c>
    </row>
    <row r="1558" spans="1:7" ht="15">
      <c r="A1558" s="7" t="s">
        <v>5581</v>
      </c>
      <c r="B1558" s="4" t="s">
        <v>1747</v>
      </c>
      <c r="C1558" s="6" t="s">
        <v>34</v>
      </c>
      <c r="D1558" s="7" t="s">
        <v>5582</v>
      </c>
      <c r="E1558" s="7" t="s">
        <v>5583</v>
      </c>
      <c r="F1558" s="7" t="s">
        <v>1750</v>
      </c>
      <c r="G1558" s="7" t="s">
        <v>5584</v>
      </c>
    </row>
    <row r="1559" spans="1:7" ht="15">
      <c r="A1559" s="7" t="s">
        <v>5585</v>
      </c>
      <c r="B1559" s="4" t="s">
        <v>2248</v>
      </c>
      <c r="C1559" s="6" t="s">
        <v>2232</v>
      </c>
      <c r="D1559" s="7" t="s">
        <v>5586</v>
      </c>
      <c r="E1559" s="7" t="s">
        <v>51</v>
      </c>
      <c r="F1559" s="7" t="s">
        <v>51</v>
      </c>
      <c r="G1559" s="7" t="s">
        <v>51</v>
      </c>
    </row>
    <row r="1560" spans="1:7" ht="15">
      <c r="A1560" s="7" t="s">
        <v>5587</v>
      </c>
      <c r="B1560" s="4" t="s">
        <v>3138</v>
      </c>
      <c r="C1560" s="6" t="s">
        <v>935</v>
      </c>
      <c r="D1560" s="7" t="s">
        <v>5588</v>
      </c>
      <c r="E1560" s="7" t="s">
        <v>5589</v>
      </c>
      <c r="F1560" s="7" t="s">
        <v>3504</v>
      </c>
      <c r="G1560" s="7" t="s">
        <v>5590</v>
      </c>
    </row>
    <row r="1561" spans="1:7" ht="15">
      <c r="A1561" s="7" t="s">
        <v>5591</v>
      </c>
      <c r="B1561" s="4" t="s">
        <v>1231</v>
      </c>
      <c r="C1561" s="6" t="s">
        <v>919</v>
      </c>
      <c r="D1561" s="7" t="s">
        <v>5592</v>
      </c>
      <c r="E1561" s="7" t="s">
        <v>5593</v>
      </c>
      <c r="F1561" s="7" t="s">
        <v>5594</v>
      </c>
      <c r="G1561" s="7" t="s">
        <v>5595</v>
      </c>
    </row>
    <row r="1562" spans="1:7" ht="15">
      <c r="A1562" s="7" t="s">
        <v>5596</v>
      </c>
      <c r="B1562" s="4" t="s">
        <v>1231</v>
      </c>
      <c r="C1562" s="6" t="s">
        <v>919</v>
      </c>
      <c r="D1562" s="7" t="s">
        <v>5597</v>
      </c>
      <c r="E1562" s="7" t="s">
        <v>1326</v>
      </c>
      <c r="F1562" s="7" t="s">
        <v>1327</v>
      </c>
      <c r="G1562" s="7" t="s">
        <v>5598</v>
      </c>
    </row>
    <row r="1563" spans="1:7" ht="15">
      <c r="A1563" s="7" t="s">
        <v>5599</v>
      </c>
      <c r="B1563" s="4" t="s">
        <v>1767</v>
      </c>
      <c r="C1563" s="6" t="s">
        <v>919</v>
      </c>
      <c r="D1563" s="7" t="s">
        <v>5600</v>
      </c>
      <c r="E1563" s="7" t="s">
        <v>5601</v>
      </c>
      <c r="F1563" s="7" t="s">
        <v>1803</v>
      </c>
      <c r="G1563" s="7" t="s">
        <v>5602</v>
      </c>
    </row>
    <row r="1564" spans="1:7" ht="15">
      <c r="A1564" s="7" t="s">
        <v>5603</v>
      </c>
      <c r="B1564" s="4" t="s">
        <v>1767</v>
      </c>
      <c r="C1564" s="6" t="s">
        <v>919</v>
      </c>
      <c r="D1564" s="7" t="s">
        <v>5604</v>
      </c>
      <c r="E1564" s="7" t="s">
        <v>5605</v>
      </c>
      <c r="F1564" s="7" t="s">
        <v>5606</v>
      </c>
      <c r="G1564" s="7" t="s">
        <v>5607</v>
      </c>
    </row>
    <row r="1565" spans="1:7" ht="15">
      <c r="A1565" s="7" t="s">
        <v>5608</v>
      </c>
      <c r="B1565" s="4" t="s">
        <v>3754</v>
      </c>
      <c r="C1565" s="6" t="s">
        <v>2242</v>
      </c>
      <c r="D1565" s="7" t="s">
        <v>5609</v>
      </c>
      <c r="E1565" s="7" t="s">
        <v>5610</v>
      </c>
      <c r="F1565" s="7" t="s">
        <v>5611</v>
      </c>
      <c r="G1565" s="7" t="s">
        <v>5612</v>
      </c>
    </row>
    <row r="1566" spans="1:7" ht="15">
      <c r="A1566" s="7" t="s">
        <v>5613</v>
      </c>
      <c r="B1566" s="4" t="s">
        <v>1767</v>
      </c>
      <c r="C1566" s="6" t="s">
        <v>919</v>
      </c>
      <c r="D1566" s="7" t="s">
        <v>5614</v>
      </c>
      <c r="E1566" s="7" t="s">
        <v>1857</v>
      </c>
      <c r="F1566" s="7" t="s">
        <v>1767</v>
      </c>
      <c r="G1566" s="7" t="s">
        <v>5615</v>
      </c>
    </row>
    <row r="1567" spans="1:7" ht="15">
      <c r="A1567" s="7" t="s">
        <v>5616</v>
      </c>
      <c r="B1567" s="4" t="s">
        <v>1767</v>
      </c>
      <c r="C1567" s="6" t="s">
        <v>919</v>
      </c>
      <c r="D1567" s="7" t="s">
        <v>5617</v>
      </c>
      <c r="E1567" s="7" t="s">
        <v>5618</v>
      </c>
      <c r="F1567" s="7" t="s">
        <v>1893</v>
      </c>
      <c r="G1567" s="7" t="s">
        <v>5619</v>
      </c>
    </row>
    <row r="1568" spans="1:7" ht="15">
      <c r="A1568" s="7" t="s">
        <v>5620</v>
      </c>
      <c r="B1568" s="4" t="s">
        <v>945</v>
      </c>
      <c r="C1568" s="6" t="s">
        <v>946</v>
      </c>
      <c r="D1568" s="7" t="s">
        <v>5621</v>
      </c>
      <c r="E1568" s="7" t="s">
        <v>5622</v>
      </c>
      <c r="F1568" s="7" t="s">
        <v>5623</v>
      </c>
      <c r="G1568" s="7" t="s">
        <v>5624</v>
      </c>
    </row>
    <row r="1569" spans="1:7" ht="15">
      <c r="A1569" s="7" t="s">
        <v>5625</v>
      </c>
      <c r="B1569" s="4" t="s">
        <v>33</v>
      </c>
      <c r="C1569" s="6" t="s">
        <v>34</v>
      </c>
      <c r="D1569" s="7" t="s">
        <v>5626</v>
      </c>
      <c r="E1569" s="7" t="s">
        <v>5627</v>
      </c>
      <c r="F1569" s="7" t="s">
        <v>5628</v>
      </c>
      <c r="G1569" s="7" t="s">
        <v>5629</v>
      </c>
    </row>
    <row r="1570" spans="1:7" ht="15">
      <c r="A1570" s="7" t="s">
        <v>5630</v>
      </c>
      <c r="B1570" s="4" t="s">
        <v>2231</v>
      </c>
      <c r="C1570" s="6" t="s">
        <v>2232</v>
      </c>
      <c r="D1570" s="7" t="s">
        <v>5631</v>
      </c>
      <c r="E1570" s="7" t="s">
        <v>5632</v>
      </c>
      <c r="F1570" s="7" t="s">
        <v>3038</v>
      </c>
      <c r="G1570" s="7" t="s">
        <v>5633</v>
      </c>
    </row>
    <row r="1571" spans="1:7" ht="15">
      <c r="A1571" s="7" t="s">
        <v>5634</v>
      </c>
      <c r="B1571" s="4" t="s">
        <v>2241</v>
      </c>
      <c r="C1571" s="6" t="s">
        <v>2242</v>
      </c>
      <c r="D1571" s="7" t="s">
        <v>5635</v>
      </c>
      <c r="E1571" s="7" t="s">
        <v>5636</v>
      </c>
      <c r="F1571" s="7" t="s">
        <v>5637</v>
      </c>
      <c r="G1571" s="7" t="s">
        <v>5638</v>
      </c>
    </row>
    <row r="1572" spans="1:7" ht="15">
      <c r="A1572" s="7" t="s">
        <v>5639</v>
      </c>
      <c r="B1572" s="4" t="s">
        <v>934</v>
      </c>
      <c r="C1572" s="6" t="s">
        <v>935</v>
      </c>
      <c r="D1572" s="7" t="s">
        <v>5640</v>
      </c>
      <c r="E1572" s="7" t="s">
        <v>3387</v>
      </c>
      <c r="F1572" s="7" t="s">
        <v>3388</v>
      </c>
      <c r="G1572" s="7" t="s">
        <v>5641</v>
      </c>
    </row>
    <row r="1573" spans="1:7" ht="15">
      <c r="A1573" s="7" t="s">
        <v>5642</v>
      </c>
      <c r="B1573" s="4" t="s">
        <v>1767</v>
      </c>
      <c r="C1573" s="6" t="s">
        <v>919</v>
      </c>
      <c r="D1573" s="7" t="s">
        <v>5643</v>
      </c>
      <c r="E1573" s="7" t="s">
        <v>5644</v>
      </c>
      <c r="F1573" s="7" t="s">
        <v>5645</v>
      </c>
      <c r="G1573" s="7" t="s">
        <v>5646</v>
      </c>
    </row>
    <row r="1574" spans="1:7" ht="15">
      <c r="A1574" s="7" t="s">
        <v>5647</v>
      </c>
      <c r="B1574" s="4" t="s">
        <v>1231</v>
      </c>
      <c r="C1574" s="6" t="s">
        <v>919</v>
      </c>
      <c r="D1574" s="7" t="s">
        <v>5648</v>
      </c>
      <c r="E1574" s="7" t="s">
        <v>5649</v>
      </c>
      <c r="F1574" s="7" t="s">
        <v>1304</v>
      </c>
      <c r="G1574" s="7" t="s">
        <v>5650</v>
      </c>
    </row>
    <row r="1575" spans="1:7" ht="15">
      <c r="A1575" s="7" t="s">
        <v>5651</v>
      </c>
      <c r="B1575" s="4" t="s">
        <v>206</v>
      </c>
      <c r="C1575" s="6" t="s">
        <v>919</v>
      </c>
      <c r="D1575" s="7" t="s">
        <v>5652</v>
      </c>
      <c r="E1575" s="7" t="s">
        <v>5653</v>
      </c>
      <c r="F1575" s="7" t="s">
        <v>1404</v>
      </c>
      <c r="G1575" s="7" t="s">
        <v>5654</v>
      </c>
    </row>
    <row r="1576" spans="1:7" ht="15">
      <c r="A1576" s="7" t="s">
        <v>5655</v>
      </c>
      <c r="B1576" s="4" t="s">
        <v>1767</v>
      </c>
      <c r="C1576" s="6" t="s">
        <v>919</v>
      </c>
      <c r="D1576" s="7" t="s">
        <v>5656</v>
      </c>
      <c r="E1576" s="7" t="s">
        <v>5657</v>
      </c>
      <c r="F1576" s="7" t="s">
        <v>5658</v>
      </c>
      <c r="G1576" s="7" t="s">
        <v>5659</v>
      </c>
    </row>
    <row r="1577" spans="1:7" ht="15">
      <c r="A1577" s="7" t="s">
        <v>5660</v>
      </c>
      <c r="B1577" s="4" t="s">
        <v>2226</v>
      </c>
      <c r="C1577" s="6" t="s">
        <v>946</v>
      </c>
      <c r="D1577" s="7" t="s">
        <v>5661</v>
      </c>
      <c r="E1577" s="7" t="s">
        <v>5662</v>
      </c>
      <c r="F1577" s="7" t="s">
        <v>5663</v>
      </c>
      <c r="G1577" s="7" t="s">
        <v>5664</v>
      </c>
    </row>
    <row r="1578" spans="1:7" ht="15">
      <c r="A1578" s="7" t="s">
        <v>5665</v>
      </c>
      <c r="B1578" s="4" t="s">
        <v>4560</v>
      </c>
      <c r="C1578" s="6" t="s">
        <v>946</v>
      </c>
      <c r="D1578" s="7" t="s">
        <v>5666</v>
      </c>
      <c r="E1578" s="7" t="s">
        <v>5667</v>
      </c>
      <c r="F1578" s="7" t="s">
        <v>5668</v>
      </c>
      <c r="G1578" s="7" t="s">
        <v>5669</v>
      </c>
    </row>
    <row r="1579" spans="1:7" ht="15">
      <c r="A1579" s="7" t="s">
        <v>5670</v>
      </c>
      <c r="B1579" s="4" t="s">
        <v>4560</v>
      </c>
      <c r="C1579" s="6" t="s">
        <v>946</v>
      </c>
      <c r="D1579" s="7" t="s">
        <v>5671</v>
      </c>
      <c r="E1579" s="7" t="s">
        <v>5672</v>
      </c>
      <c r="F1579" s="7" t="s">
        <v>5673</v>
      </c>
      <c r="G1579" s="7" t="s">
        <v>5674</v>
      </c>
    </row>
    <row r="1580" spans="1:7" ht="15">
      <c r="A1580" s="7" t="s">
        <v>5675</v>
      </c>
      <c r="B1580" s="4" t="s">
        <v>4560</v>
      </c>
      <c r="C1580" s="6" t="s">
        <v>946</v>
      </c>
      <c r="D1580" s="7" t="s">
        <v>5676</v>
      </c>
      <c r="E1580" s="7" t="s">
        <v>5677</v>
      </c>
      <c r="F1580" s="7" t="s">
        <v>4560</v>
      </c>
      <c r="G1580" s="7" t="s">
        <v>5678</v>
      </c>
    </row>
    <row r="1581" spans="1:7" ht="15">
      <c r="A1581" s="7" t="s">
        <v>5679</v>
      </c>
      <c r="B1581" s="4" t="s">
        <v>1767</v>
      </c>
      <c r="C1581" s="6" t="s">
        <v>919</v>
      </c>
      <c r="D1581" s="7" t="s">
        <v>5680</v>
      </c>
      <c r="E1581" s="7" t="s">
        <v>51</v>
      </c>
      <c r="F1581" s="7" t="s">
        <v>51</v>
      </c>
      <c r="G1581" s="7" t="s">
        <v>51</v>
      </c>
    </row>
    <row r="1582" spans="1:7" ht="15">
      <c r="A1582" s="7" t="s">
        <v>5681</v>
      </c>
      <c r="B1582" s="4" t="s">
        <v>934</v>
      </c>
      <c r="C1582" s="6" t="s">
        <v>935</v>
      </c>
      <c r="D1582" s="7" t="s">
        <v>5682</v>
      </c>
      <c r="E1582" s="7" t="s">
        <v>3387</v>
      </c>
      <c r="F1582" s="7" t="s">
        <v>3388</v>
      </c>
      <c r="G1582" s="7" t="s">
        <v>5683</v>
      </c>
    </row>
    <row r="1583" spans="1:7" ht="15">
      <c r="A1583" s="7" t="s">
        <v>5684</v>
      </c>
      <c r="B1583" s="4" t="s">
        <v>206</v>
      </c>
      <c r="C1583" s="6" t="s">
        <v>919</v>
      </c>
      <c r="D1583" s="7" t="s">
        <v>5685</v>
      </c>
      <c r="E1583" s="7" t="s">
        <v>5686</v>
      </c>
      <c r="F1583" s="7" t="s">
        <v>1117</v>
      </c>
      <c r="G1583" s="7" t="s">
        <v>5687</v>
      </c>
    </row>
    <row r="1584" spans="1:7" ht="15">
      <c r="A1584" s="7" t="s">
        <v>5688</v>
      </c>
      <c r="B1584" s="4" t="s">
        <v>945</v>
      </c>
      <c r="C1584" s="6" t="s">
        <v>946</v>
      </c>
      <c r="D1584" s="7" t="s">
        <v>5689</v>
      </c>
      <c r="E1584" s="7" t="s">
        <v>5690</v>
      </c>
      <c r="F1584" s="7" t="s">
        <v>5691</v>
      </c>
      <c r="G1584" s="7" t="s">
        <v>5692</v>
      </c>
    </row>
    <row r="1585" spans="1:7" ht="15">
      <c r="A1585" s="7" t="s">
        <v>5693</v>
      </c>
      <c r="B1585" s="4" t="s">
        <v>4452</v>
      </c>
      <c r="C1585" s="6" t="s">
        <v>946</v>
      </c>
      <c r="D1585" s="7" t="s">
        <v>5694</v>
      </c>
      <c r="E1585" s="7" t="s">
        <v>5695</v>
      </c>
      <c r="F1585" s="7" t="s">
        <v>4766</v>
      </c>
      <c r="G1585" s="7" t="s">
        <v>5696</v>
      </c>
    </row>
    <row r="1586" spans="1:7" ht="15">
      <c r="A1586" s="7" t="s">
        <v>5697</v>
      </c>
      <c r="B1586" s="4" t="s">
        <v>757</v>
      </c>
      <c r="C1586" s="6" t="s">
        <v>140</v>
      </c>
      <c r="D1586" s="7" t="s">
        <v>5698</v>
      </c>
      <c r="E1586" s="7" t="s">
        <v>5699</v>
      </c>
      <c r="F1586" s="7" t="s">
        <v>808</v>
      </c>
      <c r="G1586" s="7" t="s">
        <v>5700</v>
      </c>
    </row>
    <row r="1587" spans="1:7" ht="15">
      <c r="A1587" s="7" t="s">
        <v>5701</v>
      </c>
      <c r="B1587" s="4" t="s">
        <v>4214</v>
      </c>
      <c r="C1587" s="6" t="s">
        <v>2242</v>
      </c>
      <c r="D1587" s="7" t="s">
        <v>5702</v>
      </c>
      <c r="E1587" s="7" t="s">
        <v>5703</v>
      </c>
      <c r="F1587" s="7" t="s">
        <v>4276</v>
      </c>
      <c r="G1587" s="7" t="s">
        <v>5704</v>
      </c>
    </row>
    <row r="1588" spans="1:7" ht="15">
      <c r="A1588" s="7" t="s">
        <v>5705</v>
      </c>
      <c r="B1588" s="4" t="s">
        <v>1747</v>
      </c>
      <c r="C1588" s="6" t="s">
        <v>34</v>
      </c>
      <c r="D1588" s="7" t="s">
        <v>5706</v>
      </c>
      <c r="E1588" s="7" t="s">
        <v>1966</v>
      </c>
      <c r="F1588" s="7" t="s">
        <v>1967</v>
      </c>
      <c r="G1588" s="7" t="s">
        <v>5707</v>
      </c>
    </row>
    <row r="1589" spans="1:7" ht="15">
      <c r="A1589" s="7" t="s">
        <v>5708</v>
      </c>
      <c r="B1589" s="4" t="s">
        <v>4418</v>
      </c>
      <c r="C1589" s="6" t="s">
        <v>946</v>
      </c>
      <c r="D1589" s="7" t="s">
        <v>5709</v>
      </c>
      <c r="E1589" s="7" t="s">
        <v>4793</v>
      </c>
      <c r="F1589" s="7" t="s">
        <v>4418</v>
      </c>
      <c r="G1589" s="7" t="s">
        <v>5710</v>
      </c>
    </row>
    <row r="1590" spans="1:7" ht="15">
      <c r="A1590" s="7" t="s">
        <v>5711</v>
      </c>
      <c r="B1590" s="4" t="s">
        <v>4418</v>
      </c>
      <c r="C1590" s="6" t="s">
        <v>946</v>
      </c>
      <c r="D1590" s="7" t="s">
        <v>5712</v>
      </c>
      <c r="E1590" s="7" t="s">
        <v>4793</v>
      </c>
      <c r="F1590" s="7" t="s">
        <v>4418</v>
      </c>
      <c r="G1590" s="7" t="s">
        <v>5713</v>
      </c>
    </row>
    <row r="1591" spans="1:7" ht="15">
      <c r="A1591" s="7" t="s">
        <v>5714</v>
      </c>
      <c r="B1591" s="4" t="s">
        <v>2248</v>
      </c>
      <c r="C1591" s="6" t="s">
        <v>2232</v>
      </c>
      <c r="D1591" s="7" t="s">
        <v>5715</v>
      </c>
      <c r="E1591" s="7" t="s">
        <v>5716</v>
      </c>
      <c r="F1591" s="7" t="s">
        <v>2297</v>
      </c>
      <c r="G1591" s="7" t="s">
        <v>5717</v>
      </c>
    </row>
    <row r="1592" spans="1:7" ht="15">
      <c r="A1592" s="7" t="s">
        <v>5718</v>
      </c>
      <c r="B1592" s="4" t="s">
        <v>954</v>
      </c>
      <c r="C1592" s="6" t="s">
        <v>919</v>
      </c>
      <c r="D1592" s="7" t="s">
        <v>5719</v>
      </c>
      <c r="E1592" s="7" t="s">
        <v>5720</v>
      </c>
      <c r="F1592" s="7" t="s">
        <v>5721</v>
      </c>
      <c r="G1592" s="7" t="s">
        <v>5722</v>
      </c>
    </row>
    <row r="1593" spans="1:7" ht="15">
      <c r="A1593" s="7" t="s">
        <v>5723</v>
      </c>
      <c r="B1593" s="4" t="s">
        <v>934</v>
      </c>
      <c r="C1593" s="6" t="s">
        <v>935</v>
      </c>
      <c r="D1593" s="7" t="s">
        <v>5724</v>
      </c>
      <c r="E1593" s="7" t="s">
        <v>5725</v>
      </c>
      <c r="F1593" s="7" t="s">
        <v>3412</v>
      </c>
      <c r="G1593" s="7" t="s">
        <v>5726</v>
      </c>
    </row>
    <row r="1594" spans="1:7" ht="15">
      <c r="A1594" s="7" t="s">
        <v>5727</v>
      </c>
      <c r="B1594" s="4" t="s">
        <v>1767</v>
      </c>
      <c r="C1594" s="6" t="s">
        <v>919</v>
      </c>
      <c r="D1594" s="7" t="s">
        <v>5728</v>
      </c>
      <c r="E1594" s="7" t="s">
        <v>5729</v>
      </c>
      <c r="F1594" s="7" t="s">
        <v>5730</v>
      </c>
      <c r="G1594" s="7" t="s">
        <v>5731</v>
      </c>
    </row>
    <row r="1595" spans="1:7" ht="15">
      <c r="A1595" s="7" t="s">
        <v>5732</v>
      </c>
      <c r="B1595" s="4" t="s">
        <v>4418</v>
      </c>
      <c r="C1595" s="6" t="s">
        <v>946</v>
      </c>
      <c r="D1595" s="7" t="s">
        <v>5733</v>
      </c>
      <c r="E1595" s="7" t="s">
        <v>5734</v>
      </c>
      <c r="F1595" s="7" t="s">
        <v>5735</v>
      </c>
      <c r="G1595" s="7" t="s">
        <v>5736</v>
      </c>
    </row>
    <row r="1596" spans="1:7" ht="15">
      <c r="A1596" s="7" t="s">
        <v>5737</v>
      </c>
      <c r="B1596" s="4" t="s">
        <v>1462</v>
      </c>
      <c r="C1596" s="6" t="s">
        <v>919</v>
      </c>
      <c r="D1596" s="7" t="s">
        <v>5738</v>
      </c>
      <c r="E1596" s="7" t="s">
        <v>5739</v>
      </c>
      <c r="F1596" s="7" t="s">
        <v>1527</v>
      </c>
      <c r="G1596" s="7" t="s">
        <v>5740</v>
      </c>
    </row>
    <row r="1597" spans="1:7" ht="15">
      <c r="A1597" s="7" t="s">
        <v>5741</v>
      </c>
      <c r="B1597" s="4" t="s">
        <v>2226</v>
      </c>
      <c r="C1597" s="6" t="s">
        <v>946</v>
      </c>
      <c r="D1597" s="7" t="s">
        <v>5742</v>
      </c>
      <c r="E1597" s="7" t="s">
        <v>5743</v>
      </c>
      <c r="F1597" s="7" t="s">
        <v>4663</v>
      </c>
      <c r="G1597" s="7" t="s">
        <v>5744</v>
      </c>
    </row>
    <row r="1598" spans="1:7" ht="15">
      <c r="A1598" s="7" t="s">
        <v>5745</v>
      </c>
      <c r="B1598" s="4" t="s">
        <v>934</v>
      </c>
      <c r="C1598" s="6" t="s">
        <v>935</v>
      </c>
      <c r="D1598" s="7" t="s">
        <v>5746</v>
      </c>
      <c r="E1598" s="7" t="s">
        <v>3387</v>
      </c>
      <c r="F1598" s="7" t="s">
        <v>3388</v>
      </c>
      <c r="G1598" s="7" t="s">
        <v>5747</v>
      </c>
    </row>
    <row r="1599" spans="1:7" ht="15">
      <c r="A1599" s="7" t="s">
        <v>5748</v>
      </c>
      <c r="B1599" s="4" t="s">
        <v>203</v>
      </c>
      <c r="C1599" s="6" t="s">
        <v>140</v>
      </c>
      <c r="D1599" s="7" t="s">
        <v>5749</v>
      </c>
      <c r="E1599" s="7" t="s">
        <v>5750</v>
      </c>
      <c r="F1599" s="7" t="s">
        <v>5751</v>
      </c>
      <c r="G1599" s="7" t="s">
        <v>5752</v>
      </c>
    </row>
    <row r="1600" spans="1:7" ht="15">
      <c r="A1600" s="7" t="s">
        <v>5753</v>
      </c>
      <c r="B1600" s="4" t="s">
        <v>332</v>
      </c>
      <c r="C1600" s="6" t="s">
        <v>140</v>
      </c>
      <c r="D1600" s="7" t="s">
        <v>5754</v>
      </c>
      <c r="E1600" s="7" t="s">
        <v>5755</v>
      </c>
      <c r="F1600" s="7" t="s">
        <v>5756</v>
      </c>
      <c r="G1600" s="7" t="s">
        <v>5757</v>
      </c>
    </row>
    <row r="1601" spans="1:7" ht="15">
      <c r="A1601" s="7" t="s">
        <v>5758</v>
      </c>
      <c r="B1601" s="4" t="s">
        <v>1732</v>
      </c>
      <c r="C1601" s="6" t="s">
        <v>34</v>
      </c>
      <c r="D1601" s="7" t="s">
        <v>5759</v>
      </c>
      <c r="E1601" s="7" t="s">
        <v>5760</v>
      </c>
      <c r="F1601" s="7" t="s">
        <v>34</v>
      </c>
      <c r="G1601" s="7" t="s">
        <v>5761</v>
      </c>
    </row>
    <row r="1602" spans="1:7" ht="15">
      <c r="A1602" s="7" t="s">
        <v>5762</v>
      </c>
      <c r="B1602" s="4" t="s">
        <v>919</v>
      </c>
      <c r="C1602" s="6" t="s">
        <v>919</v>
      </c>
      <c r="D1602" s="7" t="s">
        <v>5763</v>
      </c>
      <c r="E1602" s="7" t="s">
        <v>5764</v>
      </c>
      <c r="F1602" s="7" t="s">
        <v>987</v>
      </c>
      <c r="G1602" s="7" t="s">
        <v>5765</v>
      </c>
    </row>
    <row r="1603" spans="1:7" ht="15">
      <c r="A1603" s="7" t="s">
        <v>5766</v>
      </c>
      <c r="B1603" s="4" t="s">
        <v>3895</v>
      </c>
      <c r="C1603" s="6" t="s">
        <v>2242</v>
      </c>
      <c r="D1603" s="7" t="s">
        <v>5767</v>
      </c>
      <c r="E1603" s="7" t="s">
        <v>5768</v>
      </c>
      <c r="F1603" s="7" t="s">
        <v>5769</v>
      </c>
      <c r="G1603" s="7" t="s">
        <v>5770</v>
      </c>
    </row>
    <row r="1604" spans="1:7" ht="15">
      <c r="A1604" s="7" t="s">
        <v>5771</v>
      </c>
      <c r="B1604" s="4" t="s">
        <v>206</v>
      </c>
      <c r="C1604" s="6" t="s">
        <v>919</v>
      </c>
      <c r="D1604" s="7" t="s">
        <v>5772</v>
      </c>
      <c r="E1604" s="7" t="s">
        <v>5773</v>
      </c>
      <c r="F1604" s="7" t="s">
        <v>1404</v>
      </c>
      <c r="G1604" s="7" t="s">
        <v>5774</v>
      </c>
    </row>
    <row r="1605" spans="1:7" ht="15">
      <c r="A1605" s="7" t="s">
        <v>5775</v>
      </c>
      <c r="B1605" s="4" t="s">
        <v>332</v>
      </c>
      <c r="C1605" s="6" t="s">
        <v>140</v>
      </c>
      <c r="D1605" s="7" t="s">
        <v>5776</v>
      </c>
      <c r="E1605" s="7" t="s">
        <v>5777</v>
      </c>
      <c r="F1605" s="7" t="s">
        <v>332</v>
      </c>
      <c r="G1605" s="7" t="s">
        <v>5778</v>
      </c>
    </row>
    <row r="1606" spans="1:7" ht="15">
      <c r="A1606" s="7" t="s">
        <v>5779</v>
      </c>
      <c r="B1606" s="4" t="s">
        <v>4560</v>
      </c>
      <c r="C1606" s="6" t="s">
        <v>946</v>
      </c>
      <c r="D1606" s="7" t="s">
        <v>5780</v>
      </c>
      <c r="E1606" s="7" t="s">
        <v>51</v>
      </c>
      <c r="F1606" s="7" t="s">
        <v>51</v>
      </c>
      <c r="G1606" s="7" t="s">
        <v>51</v>
      </c>
    </row>
    <row r="1607" spans="1:7" ht="15">
      <c r="A1607" s="7" t="s">
        <v>5781</v>
      </c>
      <c r="B1607" s="4" t="s">
        <v>332</v>
      </c>
      <c r="C1607" s="6" t="s">
        <v>140</v>
      </c>
      <c r="D1607" s="7" t="s">
        <v>5782</v>
      </c>
      <c r="E1607" s="7" t="s">
        <v>5783</v>
      </c>
      <c r="F1607" s="7" t="s">
        <v>332</v>
      </c>
      <c r="G1607" s="7" t="s">
        <v>5784</v>
      </c>
    </row>
    <row r="1608" spans="1:7" ht="15">
      <c r="A1608" s="7" t="s">
        <v>5785</v>
      </c>
      <c r="B1608" s="4" t="s">
        <v>4418</v>
      </c>
      <c r="C1608" s="6" t="s">
        <v>946</v>
      </c>
      <c r="D1608" s="7" t="s">
        <v>5786</v>
      </c>
      <c r="E1608" s="7" t="s">
        <v>5787</v>
      </c>
      <c r="F1608" s="7" t="s">
        <v>5788</v>
      </c>
      <c r="G1608" s="7" t="s">
        <v>5789</v>
      </c>
    </row>
    <row r="1609" spans="1:7" ht="15">
      <c r="A1609" s="7" t="s">
        <v>5790</v>
      </c>
      <c r="B1609" s="4" t="s">
        <v>2317</v>
      </c>
      <c r="C1609" s="6" t="s">
        <v>2232</v>
      </c>
      <c r="D1609" s="7" t="s">
        <v>5791</v>
      </c>
      <c r="E1609" s="7" t="s">
        <v>2432</v>
      </c>
      <c r="F1609" s="7" t="s">
        <v>2317</v>
      </c>
      <c r="G1609" s="7" t="s">
        <v>5792</v>
      </c>
    </row>
    <row r="1610" spans="1:7" ht="15">
      <c r="A1610" s="7" t="s">
        <v>5793</v>
      </c>
      <c r="B1610" s="4" t="s">
        <v>2317</v>
      </c>
      <c r="C1610" s="6" t="s">
        <v>2232</v>
      </c>
      <c r="D1610" s="7" t="s">
        <v>5794</v>
      </c>
      <c r="E1610" s="7" t="s">
        <v>2577</v>
      </c>
      <c r="F1610" s="7" t="s">
        <v>2578</v>
      </c>
      <c r="G1610" s="7" t="s">
        <v>5795</v>
      </c>
    </row>
    <row r="1611" spans="1:7" ht="15">
      <c r="A1611" s="7" t="s">
        <v>5796</v>
      </c>
      <c r="B1611" s="4" t="s">
        <v>2220</v>
      </c>
      <c r="C1611" s="6" t="s">
        <v>946</v>
      </c>
      <c r="D1611" s="7" t="s">
        <v>5797</v>
      </c>
      <c r="E1611" s="7" t="s">
        <v>5798</v>
      </c>
      <c r="F1611" s="7" t="s">
        <v>5799</v>
      </c>
      <c r="G1611" s="7" t="s">
        <v>5800</v>
      </c>
    </row>
    <row r="1612" spans="1:7" ht="15">
      <c r="A1612" s="7" t="s">
        <v>5801</v>
      </c>
      <c r="B1612" s="4" t="s">
        <v>140</v>
      </c>
      <c r="C1612" s="6" t="s">
        <v>140</v>
      </c>
      <c r="D1612" s="7" t="s">
        <v>5802</v>
      </c>
      <c r="E1612" s="7" t="s">
        <v>453</v>
      </c>
      <c r="F1612" s="7" t="s">
        <v>454</v>
      </c>
      <c r="G1612" s="7" t="s">
        <v>5803</v>
      </c>
    </row>
    <row r="1613" spans="1:7" ht="15">
      <c r="A1613" s="7" t="s">
        <v>5804</v>
      </c>
      <c r="B1613" s="4" t="s">
        <v>332</v>
      </c>
      <c r="C1613" s="6" t="s">
        <v>140</v>
      </c>
      <c r="D1613" s="7" t="s">
        <v>5805</v>
      </c>
      <c r="E1613" s="7" t="s">
        <v>5806</v>
      </c>
      <c r="F1613" s="7" t="s">
        <v>332</v>
      </c>
      <c r="G1613" s="7" t="s">
        <v>5807</v>
      </c>
    </row>
    <row r="1614" spans="1:7" ht="15">
      <c r="A1614" s="7" t="s">
        <v>5808</v>
      </c>
      <c r="B1614" s="4" t="s">
        <v>954</v>
      </c>
      <c r="C1614" s="6" t="s">
        <v>919</v>
      </c>
      <c r="D1614" s="7" t="s">
        <v>5809</v>
      </c>
      <c r="E1614" s="7" t="s">
        <v>1436</v>
      </c>
      <c r="F1614" s="7" t="s">
        <v>1437</v>
      </c>
      <c r="G1614" s="7" t="s">
        <v>5810</v>
      </c>
    </row>
    <row r="1615" spans="1:7" ht="15">
      <c r="A1615" s="7" t="s">
        <v>5811</v>
      </c>
      <c r="B1615" s="4" t="s">
        <v>965</v>
      </c>
      <c r="C1615" s="6" t="s">
        <v>34</v>
      </c>
      <c r="D1615" s="7" t="s">
        <v>5812</v>
      </c>
      <c r="E1615" s="7" t="s">
        <v>2121</v>
      </c>
      <c r="F1615" s="7" t="s">
        <v>965</v>
      </c>
      <c r="G1615" s="7" t="s">
        <v>5813</v>
      </c>
    </row>
    <row r="1616" spans="1:7" ht="15">
      <c r="A1616" s="7" t="s">
        <v>5814</v>
      </c>
      <c r="B1616" s="4" t="s">
        <v>1732</v>
      </c>
      <c r="C1616" s="6" t="s">
        <v>34</v>
      </c>
      <c r="D1616" s="7" t="s">
        <v>5815</v>
      </c>
      <c r="E1616" s="7" t="s">
        <v>2159</v>
      </c>
      <c r="F1616" s="7" t="s">
        <v>2160</v>
      </c>
      <c r="G1616" s="7" t="s">
        <v>5816</v>
      </c>
    </row>
    <row r="1617" spans="1:7" ht="15">
      <c r="A1617" s="7" t="s">
        <v>5817</v>
      </c>
      <c r="B1617" s="4" t="s">
        <v>332</v>
      </c>
      <c r="C1617" s="6" t="s">
        <v>140</v>
      </c>
      <c r="D1617" s="7" t="s">
        <v>5818</v>
      </c>
      <c r="E1617" s="7" t="s">
        <v>362</v>
      </c>
      <c r="F1617" s="7" t="s">
        <v>332</v>
      </c>
      <c r="G1617" s="7" t="s">
        <v>5819</v>
      </c>
    </row>
    <row r="1618" spans="1:7" ht="15">
      <c r="A1618" s="7" t="s">
        <v>5820</v>
      </c>
      <c r="B1618" s="4" t="s">
        <v>3895</v>
      </c>
      <c r="C1618" s="6" t="s">
        <v>2242</v>
      </c>
      <c r="D1618" s="7" t="s">
        <v>5821</v>
      </c>
      <c r="E1618" s="7" t="s">
        <v>3897</v>
      </c>
      <c r="F1618" s="7" t="s">
        <v>3895</v>
      </c>
      <c r="G1618" s="7" t="s">
        <v>5822</v>
      </c>
    </row>
    <row r="1619" spans="1:7" ht="15">
      <c r="A1619" s="7" t="s">
        <v>5823</v>
      </c>
      <c r="B1619" s="4" t="s">
        <v>1539</v>
      </c>
      <c r="C1619" s="6" t="s">
        <v>919</v>
      </c>
      <c r="D1619" s="7" t="s">
        <v>5824</v>
      </c>
      <c r="E1619" s="7" t="s">
        <v>1541</v>
      </c>
      <c r="F1619" s="7" t="s">
        <v>5825</v>
      </c>
      <c r="G1619" s="7" t="s">
        <v>5826</v>
      </c>
    </row>
    <row r="1620" spans="1:7" ht="15">
      <c r="A1620" s="7" t="s">
        <v>5827</v>
      </c>
      <c r="B1620" s="4" t="s">
        <v>1539</v>
      </c>
      <c r="C1620" s="6" t="s">
        <v>919</v>
      </c>
      <c r="D1620" s="7" t="s">
        <v>5828</v>
      </c>
      <c r="E1620" s="7" t="s">
        <v>1541</v>
      </c>
      <c r="F1620" s="7" t="s">
        <v>5825</v>
      </c>
      <c r="G1620" s="7" t="s">
        <v>5829</v>
      </c>
    </row>
    <row r="1621" spans="1:7" ht="15">
      <c r="A1621" s="7" t="s">
        <v>5830</v>
      </c>
      <c r="B1621" s="4" t="s">
        <v>965</v>
      </c>
      <c r="C1621" s="6" t="s">
        <v>34</v>
      </c>
      <c r="D1621" s="7" t="s">
        <v>5831</v>
      </c>
      <c r="E1621" s="7" t="s">
        <v>967</v>
      </c>
      <c r="F1621" s="7" t="s">
        <v>965</v>
      </c>
      <c r="G1621" s="7" t="s">
        <v>5832</v>
      </c>
    </row>
    <row r="1622" spans="1:7" ht="15">
      <c r="A1622" s="7" t="s">
        <v>5833</v>
      </c>
      <c r="B1622" s="4" t="s">
        <v>206</v>
      </c>
      <c r="C1622" s="6" t="s">
        <v>919</v>
      </c>
      <c r="D1622" s="7" t="s">
        <v>5834</v>
      </c>
      <c r="E1622" s="7" t="s">
        <v>5835</v>
      </c>
      <c r="F1622" s="7" t="s">
        <v>1729</v>
      </c>
      <c r="G1622" s="7" t="s">
        <v>5836</v>
      </c>
    </row>
    <row r="1623" spans="1:7" ht="15">
      <c r="A1623" s="7" t="s">
        <v>5837</v>
      </c>
      <c r="B1623" s="4" t="s">
        <v>2248</v>
      </c>
      <c r="C1623" s="6" t="s">
        <v>2232</v>
      </c>
      <c r="D1623" s="7" t="s">
        <v>5838</v>
      </c>
      <c r="E1623" s="7" t="s">
        <v>5839</v>
      </c>
      <c r="F1623" s="7" t="s">
        <v>2253</v>
      </c>
      <c r="G1623" s="7" t="s">
        <v>5840</v>
      </c>
    </row>
    <row r="1624" spans="1:7" ht="15">
      <c r="A1624" s="7" t="s">
        <v>5841</v>
      </c>
      <c r="B1624" s="4" t="s">
        <v>33</v>
      </c>
      <c r="C1624" s="6" t="s">
        <v>34</v>
      </c>
      <c r="D1624" s="7" t="s">
        <v>5842</v>
      </c>
      <c r="E1624" s="7" t="s">
        <v>5843</v>
      </c>
      <c r="F1624" s="7" t="s">
        <v>5844</v>
      </c>
      <c r="G1624" s="7" t="s">
        <v>5845</v>
      </c>
    </row>
    <row r="1625" spans="1:7" ht="15">
      <c r="A1625" s="7" t="s">
        <v>5846</v>
      </c>
      <c r="B1625" s="4" t="s">
        <v>332</v>
      </c>
      <c r="C1625" s="6" t="s">
        <v>140</v>
      </c>
      <c r="D1625" s="7" t="s">
        <v>5847</v>
      </c>
      <c r="E1625" s="7" t="s">
        <v>5848</v>
      </c>
      <c r="F1625" s="7" t="s">
        <v>332</v>
      </c>
      <c r="G1625" s="7" t="s">
        <v>5849</v>
      </c>
    </row>
    <row r="1626" spans="1:7" ht="15">
      <c r="A1626" s="7" t="s">
        <v>5850</v>
      </c>
      <c r="B1626" s="4" t="s">
        <v>1166</v>
      </c>
      <c r="C1626" s="6" t="s">
        <v>919</v>
      </c>
      <c r="D1626" s="7" t="s">
        <v>5851</v>
      </c>
      <c r="E1626" s="7" t="s">
        <v>5852</v>
      </c>
      <c r="F1626" s="7" t="s">
        <v>1166</v>
      </c>
      <c r="G1626" s="7" t="s">
        <v>5853</v>
      </c>
    </row>
    <row r="1627" spans="1:7" ht="15">
      <c r="A1627" s="7" t="s">
        <v>5854</v>
      </c>
      <c r="B1627" s="4" t="s">
        <v>1166</v>
      </c>
      <c r="C1627" s="6" t="s">
        <v>919</v>
      </c>
      <c r="D1627" s="7" t="s">
        <v>5855</v>
      </c>
      <c r="E1627" s="7" t="s">
        <v>5852</v>
      </c>
      <c r="F1627" s="7" t="s">
        <v>1166</v>
      </c>
      <c r="G1627" s="7" t="s">
        <v>5856</v>
      </c>
    </row>
    <row r="1628" spans="1:7" ht="15">
      <c r="A1628" s="7" t="s">
        <v>5857</v>
      </c>
      <c r="B1628" s="4" t="s">
        <v>1166</v>
      </c>
      <c r="C1628" s="6" t="s">
        <v>919</v>
      </c>
      <c r="D1628" s="7" t="s">
        <v>5858</v>
      </c>
      <c r="E1628" s="7" t="s">
        <v>1176</v>
      </c>
      <c r="F1628" s="7" t="s">
        <v>1166</v>
      </c>
      <c r="G1628" s="7" t="s">
        <v>90</v>
      </c>
    </row>
    <row r="1629" spans="1:7" ht="15">
      <c r="A1629" s="7" t="s">
        <v>5859</v>
      </c>
      <c r="B1629" s="4" t="s">
        <v>2226</v>
      </c>
      <c r="C1629" s="6" t="s">
        <v>946</v>
      </c>
      <c r="D1629" s="7" t="s">
        <v>5860</v>
      </c>
      <c r="E1629" s="7" t="s">
        <v>5861</v>
      </c>
      <c r="F1629" s="7" t="s">
        <v>2226</v>
      </c>
      <c r="G1629" s="7" t="s">
        <v>5862</v>
      </c>
    </row>
    <row r="1630" spans="1:7" ht="15">
      <c r="A1630" s="7" t="s">
        <v>5863</v>
      </c>
      <c r="B1630" s="4" t="s">
        <v>2248</v>
      </c>
      <c r="C1630" s="6" t="s">
        <v>2232</v>
      </c>
      <c r="D1630" s="7" t="s">
        <v>5864</v>
      </c>
      <c r="E1630" s="7" t="s">
        <v>5865</v>
      </c>
      <c r="F1630" s="7" t="s">
        <v>5866</v>
      </c>
      <c r="G1630" s="7" t="s">
        <v>5867</v>
      </c>
    </row>
    <row r="1631" spans="1:7" ht="15">
      <c r="A1631" s="7" t="s">
        <v>5868</v>
      </c>
      <c r="B1631" s="4" t="s">
        <v>3689</v>
      </c>
      <c r="C1631" s="6" t="s">
        <v>2242</v>
      </c>
      <c r="D1631" s="7" t="s">
        <v>5869</v>
      </c>
      <c r="E1631" s="7" t="s">
        <v>5870</v>
      </c>
      <c r="F1631" s="7" t="s">
        <v>3748</v>
      </c>
      <c r="G1631" s="7" t="s">
        <v>5871</v>
      </c>
    </row>
    <row r="1632" spans="1:7" ht="15">
      <c r="A1632" s="7" t="s">
        <v>5872</v>
      </c>
      <c r="B1632" s="4" t="s">
        <v>1767</v>
      </c>
      <c r="C1632" s="6" t="s">
        <v>919</v>
      </c>
      <c r="D1632" s="7" t="s">
        <v>5873</v>
      </c>
      <c r="E1632" s="7" t="s">
        <v>5197</v>
      </c>
      <c r="F1632" s="7" t="s">
        <v>5198</v>
      </c>
      <c r="G1632" s="7" t="s">
        <v>5874</v>
      </c>
    </row>
    <row r="1633" spans="1:7" ht="15">
      <c r="A1633" s="7" t="s">
        <v>5875</v>
      </c>
      <c r="B1633" s="4" t="s">
        <v>965</v>
      </c>
      <c r="C1633" s="6" t="s">
        <v>34</v>
      </c>
      <c r="D1633" s="7" t="s">
        <v>5876</v>
      </c>
      <c r="E1633" s="7" t="s">
        <v>967</v>
      </c>
      <c r="F1633" s="7" t="s">
        <v>965</v>
      </c>
      <c r="G1633" s="7" t="s">
        <v>5877</v>
      </c>
    </row>
    <row r="1634" spans="1:7" ht="15">
      <c r="A1634" s="7" t="s">
        <v>5878</v>
      </c>
      <c r="B1634" s="4" t="s">
        <v>965</v>
      </c>
      <c r="C1634" s="6" t="s">
        <v>34</v>
      </c>
      <c r="D1634" s="7" t="s">
        <v>5879</v>
      </c>
      <c r="E1634" s="7" t="s">
        <v>2071</v>
      </c>
      <c r="F1634" s="7" t="s">
        <v>2072</v>
      </c>
      <c r="G1634" s="7" t="s">
        <v>5880</v>
      </c>
    </row>
    <row r="1635" spans="1:7" ht="15">
      <c r="A1635" s="7" t="s">
        <v>5881</v>
      </c>
      <c r="B1635" s="4" t="s">
        <v>4358</v>
      </c>
      <c r="C1635" s="6" t="s">
        <v>2242</v>
      </c>
      <c r="D1635" s="7" t="s">
        <v>5882</v>
      </c>
      <c r="E1635" s="7" t="s">
        <v>4360</v>
      </c>
      <c r="F1635" s="7" t="s">
        <v>4358</v>
      </c>
      <c r="G1635" s="7" t="s">
        <v>5883</v>
      </c>
    </row>
    <row r="1636" spans="1:7" ht="15">
      <c r="A1636" s="7" t="s">
        <v>5884</v>
      </c>
      <c r="B1636" s="4" t="s">
        <v>919</v>
      </c>
      <c r="C1636" s="6" t="s">
        <v>919</v>
      </c>
      <c r="D1636" s="7" t="s">
        <v>5885</v>
      </c>
      <c r="E1636" s="7" t="s">
        <v>5886</v>
      </c>
      <c r="F1636" s="7" t="s">
        <v>5887</v>
      </c>
      <c r="G1636" s="7" t="s">
        <v>5888</v>
      </c>
    </row>
    <row r="1637" spans="1:7" ht="15">
      <c r="A1637" s="7" t="s">
        <v>5889</v>
      </c>
      <c r="B1637" s="4" t="s">
        <v>2265</v>
      </c>
      <c r="C1637" s="6" t="s">
        <v>2232</v>
      </c>
      <c r="D1637" s="7" t="s">
        <v>5890</v>
      </c>
      <c r="E1637" s="7" t="s">
        <v>5891</v>
      </c>
      <c r="F1637" s="7" t="s">
        <v>5892</v>
      </c>
      <c r="G1637" s="7" t="s">
        <v>5893</v>
      </c>
    </row>
    <row r="1638" spans="1:7" ht="15">
      <c r="A1638" s="7" t="s">
        <v>5894</v>
      </c>
      <c r="B1638" s="4" t="s">
        <v>2231</v>
      </c>
      <c r="C1638" s="6" t="s">
        <v>2232</v>
      </c>
      <c r="D1638" s="7" t="s">
        <v>5895</v>
      </c>
      <c r="E1638" s="7" t="s">
        <v>2897</v>
      </c>
      <c r="F1638" s="7" t="s">
        <v>2231</v>
      </c>
      <c r="G1638" s="7" t="s">
        <v>5896</v>
      </c>
    </row>
    <row r="1639" spans="1:7" ht="15">
      <c r="A1639" s="7" t="s">
        <v>5897</v>
      </c>
      <c r="B1639" s="4" t="s">
        <v>2242</v>
      </c>
      <c r="C1639" s="6" t="s">
        <v>2242</v>
      </c>
      <c r="D1639" s="7" t="s">
        <v>5898</v>
      </c>
      <c r="E1639" s="7" t="s">
        <v>5899</v>
      </c>
      <c r="F1639" s="7" t="s">
        <v>2242</v>
      </c>
      <c r="G1639" s="7" t="s">
        <v>5900</v>
      </c>
    </row>
    <row r="1640" spans="1:7" ht="15">
      <c r="A1640" s="7" t="s">
        <v>5901</v>
      </c>
      <c r="B1640" s="4" t="s">
        <v>2242</v>
      </c>
      <c r="C1640" s="6" t="s">
        <v>2242</v>
      </c>
      <c r="D1640" s="7" t="s">
        <v>5902</v>
      </c>
      <c r="E1640" s="7" t="s">
        <v>5903</v>
      </c>
      <c r="F1640" s="7" t="s">
        <v>2242</v>
      </c>
      <c r="G1640" s="7" t="s">
        <v>5904</v>
      </c>
    </row>
    <row r="1641" spans="1:7" ht="15">
      <c r="A1641" s="7" t="s">
        <v>5905</v>
      </c>
      <c r="B1641" s="4" t="s">
        <v>2231</v>
      </c>
      <c r="C1641" s="6" t="s">
        <v>2232</v>
      </c>
      <c r="D1641" s="7" t="s">
        <v>5906</v>
      </c>
      <c r="E1641" s="7" t="s">
        <v>2897</v>
      </c>
      <c r="F1641" s="7" t="s">
        <v>2231</v>
      </c>
      <c r="G1641" s="7" t="s">
        <v>5907</v>
      </c>
    </row>
    <row r="1642" spans="1:7" ht="15">
      <c r="A1642" s="7" t="s">
        <v>5908</v>
      </c>
      <c r="B1642" s="4" t="s">
        <v>3138</v>
      </c>
      <c r="C1642" s="6" t="s">
        <v>935</v>
      </c>
      <c r="D1642" s="7" t="s">
        <v>5909</v>
      </c>
      <c r="E1642" s="7" t="s">
        <v>5910</v>
      </c>
      <c r="F1642" s="7" t="s">
        <v>5911</v>
      </c>
      <c r="G1642" s="7" t="s">
        <v>5912</v>
      </c>
    </row>
    <row r="1643" spans="1:7" ht="15">
      <c r="A1643" s="7" t="s">
        <v>5913</v>
      </c>
      <c r="B1643" s="4" t="s">
        <v>1732</v>
      </c>
      <c r="C1643" s="6" t="s">
        <v>34</v>
      </c>
      <c r="D1643" s="7" t="s">
        <v>5914</v>
      </c>
      <c r="E1643" s="7" t="s">
        <v>5915</v>
      </c>
      <c r="F1643" s="7" t="s">
        <v>1732</v>
      </c>
      <c r="G1643" s="7" t="s">
        <v>5916</v>
      </c>
    </row>
    <row r="1644" spans="1:7" ht="15">
      <c r="A1644" s="7" t="s">
        <v>5917</v>
      </c>
      <c r="B1644" s="4" t="s">
        <v>2265</v>
      </c>
      <c r="C1644" s="6" t="s">
        <v>2232</v>
      </c>
      <c r="D1644" s="7" t="s">
        <v>5918</v>
      </c>
      <c r="E1644" s="7" t="s">
        <v>5919</v>
      </c>
      <c r="F1644" s="7" t="s">
        <v>5920</v>
      </c>
      <c r="G1644" s="7" t="s">
        <v>5921</v>
      </c>
    </row>
    <row r="1645" spans="1:7" ht="15">
      <c r="A1645" s="7" t="s">
        <v>5922</v>
      </c>
      <c r="B1645" s="4" t="s">
        <v>1767</v>
      </c>
      <c r="C1645" s="6" t="s">
        <v>919</v>
      </c>
      <c r="D1645" s="7" t="s">
        <v>5923</v>
      </c>
      <c r="E1645" s="7" t="s">
        <v>5924</v>
      </c>
      <c r="F1645" s="7" t="s">
        <v>5925</v>
      </c>
      <c r="G1645" s="7" t="s">
        <v>5926</v>
      </c>
    </row>
    <row r="1646" spans="1:7" ht="15">
      <c r="A1646" s="7" t="s">
        <v>5927</v>
      </c>
      <c r="B1646" s="4" t="s">
        <v>3138</v>
      </c>
      <c r="C1646" s="6" t="s">
        <v>935</v>
      </c>
      <c r="D1646" s="7" t="s">
        <v>5928</v>
      </c>
      <c r="E1646" s="7" t="s">
        <v>5929</v>
      </c>
      <c r="F1646" s="7" t="s">
        <v>3504</v>
      </c>
      <c r="G1646" s="7" t="s">
        <v>5930</v>
      </c>
    </row>
    <row r="1647" spans="1:7" ht="15">
      <c r="A1647" s="7" t="s">
        <v>5931</v>
      </c>
      <c r="B1647" s="4"/>
      <c r="C1647" s="6" t="e">
        <v>#N/A</v>
      </c>
      <c r="D1647" s="7" t="s">
        <v>5932</v>
      </c>
      <c r="E1647" s="7" t="s">
        <v>243</v>
      </c>
      <c r="F1647" s="7" t="s">
        <v>244</v>
      </c>
      <c r="G1647" s="7" t="s">
        <v>5933</v>
      </c>
    </row>
    <row r="1648" spans="1:7" ht="15">
      <c r="A1648" s="7" t="s">
        <v>5934</v>
      </c>
      <c r="B1648" s="4" t="s">
        <v>1462</v>
      </c>
      <c r="C1648" s="6" t="s">
        <v>919</v>
      </c>
      <c r="D1648" s="7" t="s">
        <v>5935</v>
      </c>
      <c r="E1648" s="7" t="s">
        <v>1526</v>
      </c>
      <c r="F1648" s="7" t="s">
        <v>1527</v>
      </c>
      <c r="G1648" s="7" t="s">
        <v>5936</v>
      </c>
    </row>
    <row r="1649" spans="1:7" ht="15">
      <c r="A1649" s="7" t="s">
        <v>5937</v>
      </c>
      <c r="B1649" s="4" t="s">
        <v>1732</v>
      </c>
      <c r="C1649" s="6" t="s">
        <v>34</v>
      </c>
      <c r="D1649" s="7" t="s">
        <v>5938</v>
      </c>
      <c r="E1649" s="7" t="s">
        <v>2163</v>
      </c>
      <c r="F1649" s="7" t="s">
        <v>1732</v>
      </c>
      <c r="G1649" s="7" t="s">
        <v>5939</v>
      </c>
    </row>
    <row r="1650" spans="1:7" ht="15">
      <c r="A1650" s="7" t="s">
        <v>5940</v>
      </c>
      <c r="B1650" s="4" t="s">
        <v>965</v>
      </c>
      <c r="C1650" s="6" t="s">
        <v>34</v>
      </c>
      <c r="D1650" s="7" t="s">
        <v>5941</v>
      </c>
      <c r="E1650" s="7" t="s">
        <v>2090</v>
      </c>
      <c r="F1650" s="7" t="s">
        <v>2072</v>
      </c>
      <c r="G1650" s="7" t="s">
        <v>5942</v>
      </c>
    </row>
    <row r="1651" spans="1:7" ht="15">
      <c r="A1651" s="7" t="s">
        <v>5943</v>
      </c>
      <c r="B1651" s="4" t="s">
        <v>2248</v>
      </c>
      <c r="C1651" s="6" t="s">
        <v>2232</v>
      </c>
      <c r="D1651" s="7" t="s">
        <v>5944</v>
      </c>
      <c r="E1651" s="7" t="s">
        <v>51</v>
      </c>
      <c r="F1651" s="7" t="s">
        <v>51</v>
      </c>
      <c r="G1651" s="7" t="s">
        <v>51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Hinweis</vt:lpstr>
      <vt:lpstr>Beispiel-LSWK</vt:lpstr>
      <vt:lpstr>Beispiel-LSWK-Blatt1</vt:lpstr>
      <vt:lpstr>Beispiel-LSWK-Blatt2</vt:lpstr>
      <vt:lpstr>Blanko-LSWK-Blatt1</vt:lpstr>
      <vt:lpstr>Blanko-LSWK-Blatt2</vt:lpstr>
      <vt:lpstr>Liegenschaftsdaten</vt:lpstr>
      <vt:lpstr>'Beispiel-LSWK'!Druckbereich</vt:lpstr>
      <vt:lpstr>'Beispiel-LSWK-Blatt1'!Druckbereich</vt:lpstr>
      <vt:lpstr>'Beispiel-LSWK-Blatt2'!Druckbereich</vt:lpstr>
      <vt:lpstr>'Blanko-LSWK-Blatt1'!Druckbereich</vt:lpstr>
      <vt:lpstr>'Blanko-LSWK-Blatt2'!Druckbereich</vt:lpstr>
    </vt:vector>
  </TitlesOfParts>
  <Company>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300Leierman</dc:creator>
  <cp:lastModifiedBy>Barnick Julian (BLB MS)</cp:lastModifiedBy>
  <cp:lastPrinted>2021-11-30T11:40:06Z</cp:lastPrinted>
  <dcterms:created xsi:type="dcterms:W3CDTF">2009-06-23T06:14:17Z</dcterms:created>
  <dcterms:modified xsi:type="dcterms:W3CDTF">2022-06-28T07:43:51Z</dcterms:modified>
</cp:coreProperties>
</file>