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N:\ag1_86\006_In-Bearbeitung\52_Bereichserlass_C-1810_GEG\"/>
    </mc:Choice>
  </mc:AlternateContent>
  <xr:revisionPtr revIDLastSave="0" documentId="13_ncr:1_{C0BE8B2A-5961-4BF0-B609-54E3A3A8B871}" xr6:coauthVersionLast="36" xr6:coauthVersionMax="36" xr10:uidLastSave="{00000000-0000-0000-0000-000000000000}"/>
  <bookViews>
    <workbookView xWindow="0" yWindow="0" windowWidth="24000" windowHeight="9270" activeTab="1" xr2:uid="{00000000-000D-0000-FFFF-FFFF00000000}"/>
  </bookViews>
  <sheets>
    <sheet name="GEG-Nachweis-Beispiel" sheetId="6" r:id="rId1"/>
    <sheet name="GEG-Nachweis-Blanko" sheetId="7" r:id="rId2"/>
  </sheets>
  <externalReferences>
    <externalReference r:id="rId3"/>
  </externalReferences>
  <definedNames>
    <definedName name="ABC" localSheetId="0">#REF!</definedName>
    <definedName name="ABC" localSheetId="1">#REF!</definedName>
    <definedName name="ABC">#REF!</definedName>
    <definedName name="_xlnm.Print_Area" localSheetId="0">'GEG-Nachweis-Beispiel'!$A$1:$Y$90</definedName>
    <definedName name="_xlnm.Print_Area" localSheetId="1">'GEG-Nachweis-Blanko'!$A$1:$Y$90</definedName>
    <definedName name="Liste_BwDLZ" localSheetId="0">INDIRECT("BwDaten!Q"&amp;VLOOKUP([1]Titelblatt!$R$29,'GEG-Nachweis-Beispiel'!MatrixKompZ,2,FALSE)&amp;":Q"&amp;VLOOKUP([1]Titelblatt!$R$29,'GEG-Nachweis-Beispiel'!MatrixKompZ,4,FALSE))</definedName>
    <definedName name="Liste_BwDLZ" localSheetId="1">INDIRECT("BwDaten!Q"&amp;VLOOKUP([1]Titelblatt!$R$29,'GEG-Nachweis-Blanko'!MatrixKompZ,2,FALSE)&amp;":Q"&amp;VLOOKUP([1]Titelblatt!$R$29,'GEG-Nachweis-Blanko'!MatrixKompZ,4,FALSE))</definedName>
    <definedName name="Liste_BwDLZ">INDIRECT("BwDaten!Q"&amp;VLOOKUP([1]Titelblatt!$R$29,MatrixKompZ,2,FALSE)&amp;":Q"&amp;VLOOKUP([1]Titelblatt!$R$29,MatrixKompZ,4,FALSE))</definedName>
    <definedName name="Liste_LG" localSheetId="0">INDIRECT("BwDaten!G"&amp;VLOOKUP([1]Titelblatt!$R$30,'GEG-Nachweis-Beispiel'!MatrixBwDLZ,4,FALSE)&amp;":G"&amp;VLOOKUP([1]Titelblatt!$R$30,'GEG-Nachweis-Beispiel'!MatrixBwDLZ,6,FALSE))</definedName>
    <definedName name="Liste_LG" localSheetId="1">INDIRECT("BwDaten!G"&amp;VLOOKUP([1]Titelblatt!$R$30,'GEG-Nachweis-Blanko'!MatrixBwDLZ,4,FALSE)&amp;":G"&amp;VLOOKUP([1]Titelblatt!$R$30,'GEG-Nachweis-Blanko'!MatrixBwDLZ,6,FALSE))</definedName>
    <definedName name="Liste_LG">INDIRECT("BwDaten!G"&amp;VLOOKUP([1]Titelblatt!$R$30,MatrixBwDLZ,4,FALSE)&amp;":G"&amp;VLOOKUP([1]Titelblatt!$R$30,MatrixBwDLZ,6,FALSE))</definedName>
    <definedName name="MatrixBwDLZ" localSheetId="0">#REF!</definedName>
    <definedName name="MatrixBwDLZ" localSheetId="1">#REF!</definedName>
    <definedName name="MatrixBwDLZ">#REF!</definedName>
    <definedName name="MatrixKompZ" localSheetId="0">#REF!</definedName>
    <definedName name="MatrixKompZ" localSheetId="1">#REF!</definedName>
    <definedName name="MatrixKompZ">#REF!</definedName>
    <definedName name="MatrixLG" localSheetId="0">#REF!</definedName>
    <definedName name="MatrixLG" localSheetId="1">#REF!</definedName>
    <definedName name="MatrixLG">#REF!</definedName>
    <definedName name="Test" localSheetId="0">INDIRECT("BwDaten!Q"&amp;VLOOKUP([1]Titelblatt!$R$29,'GEG-Nachweis-Beispiel'!MatrixKompZ,2,FALSE)&amp;":Q"&amp;VLOOKUP([1]Titelblatt!$R$29,'GEG-Nachweis-Beispiel'!MatrixKompZ,4,FALSE))</definedName>
    <definedName name="Test" localSheetId="1">INDIRECT("BwDaten!Q"&amp;VLOOKUP([1]Titelblatt!$R$29,'GEG-Nachweis-Blanko'!MatrixKompZ,2,FALSE)&amp;":Q"&amp;VLOOKUP([1]Titelblatt!$R$29,'GEG-Nachweis-Blanko'!MatrixKompZ,4,FALSE))</definedName>
    <definedName name="Test">INDIRECT("BwDaten!Q"&amp;VLOOKUP([1]Titelblatt!$R$29,MatrixKompZ,2,FALSE)&amp;":Q"&amp;VLOOKUP([1]Titelblatt!$R$29,MatrixKompZ,4,FALSE))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94" i="7" l="1"/>
  <c r="AF95" i="7"/>
  <c r="AF93" i="7"/>
  <c r="T64" i="7" l="1"/>
  <c r="AE95" i="7" l="1"/>
  <c r="AE94" i="7"/>
  <c r="AE93" i="7"/>
  <c r="AE92" i="7"/>
  <c r="AF92" i="7" s="1"/>
  <c r="I22" i="7"/>
  <c r="N74" i="7" l="1"/>
  <c r="U66" i="7"/>
  <c r="T70" i="7" s="1"/>
  <c r="AE93" i="6"/>
  <c r="AE94" i="6"/>
  <c r="AE95" i="6"/>
  <c r="T78" i="7" l="1"/>
  <c r="T74" i="7"/>
  <c r="T76" i="7"/>
  <c r="AE92" i="6"/>
  <c r="N74" i="6" s="1"/>
  <c r="T64" i="6" l="1"/>
  <c r="I22" i="6" l="1"/>
  <c r="U66" i="6" l="1"/>
  <c r="T70" i="6" s="1"/>
  <c r="T78" i="6" s="1"/>
  <c r="T74" i="6" l="1"/>
  <c r="T7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Barnick Julian (BLB MS)</author>
  </authors>
  <commentList>
    <comment ref="B74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 xml:space="preserve">Wert in Klammer = min. Deckungsanteil einer Einzelanlage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Barnick Julian (BLB MS)</author>
  </authors>
  <commentList>
    <comment ref="B74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 xml:space="preserve">Wert in Klammer = min. Deckungsanteil einer Einzelanlage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<sst xmlns="http://schemas.openxmlformats.org/spreadsheetml/2006/main" count="206" uniqueCount="94">
  <si>
    <t>Liegenschaft</t>
  </si>
  <si>
    <t>Wirtschaftsbereich BLB NRW:</t>
  </si>
  <si>
    <t>Liegenschaftsbez./ -kennung:</t>
  </si>
  <si>
    <t>Wirtschaftseinheit Bundeswehr:</t>
  </si>
  <si>
    <t>Projekt</t>
  </si>
  <si>
    <t>PLZ / Ort:</t>
  </si>
  <si>
    <t>Anwendung GEG</t>
  </si>
  <si>
    <t>Maßnahmen zur Erfüllung der Anforderungen aus dem GEG</t>
  </si>
  <si>
    <t>A2</t>
  </si>
  <si>
    <t>A1</t>
  </si>
  <si>
    <t>Abbuchung von einem vorhandenen Liegenschaftswärmekonto</t>
  </si>
  <si>
    <t>A3</t>
  </si>
  <si>
    <t>B</t>
  </si>
  <si>
    <t>C</t>
  </si>
  <si>
    <t>D</t>
  </si>
  <si>
    <t>A</t>
  </si>
  <si>
    <t xml:space="preserve">Nutzung von Fernwärme mit einem zertifizierten Primärenergiefaktor von </t>
  </si>
  <si>
    <t>Ja</t>
  </si>
  <si>
    <t>Hinweise (dem Nachweis beizufügen sind):</t>
  </si>
  <si>
    <t>Eine Kurzbeschreibung der geplanten zentralen Technik.</t>
  </si>
  <si>
    <t>Eine Kurzbeschreibung der geplanten anderen BM.</t>
  </si>
  <si>
    <t>Eine Kurzbeschreibung der geplanten dezentralen Technik.</t>
  </si>
  <si>
    <t>Baudurchführende Ebene</t>
  </si>
  <si>
    <t>Datum</t>
  </si>
  <si>
    <t>Unterschrift</t>
  </si>
  <si>
    <t>Der Nachweis über die Unterschreitung der Anforderungen gem. § 45 bzw. § 53 ist zu erbringen. Entsprechende Auszüge aus dem Energieausweis.</t>
  </si>
  <si>
    <t>8a</t>
  </si>
  <si>
    <t>8b</t>
  </si>
  <si>
    <t>9a</t>
  </si>
  <si>
    <t>9b</t>
  </si>
  <si>
    <t>Die Bestätigung durch den externen Wärmelieferanten, das die Anforderungen gem. § 44 GEG erfüllt werden.</t>
  </si>
  <si>
    <t>geprüft:</t>
  </si>
  <si>
    <t>aufgestellt:</t>
  </si>
  <si>
    <t>Fachaufsichtsführende Ebene</t>
  </si>
  <si>
    <t>solarthermische Anlagen</t>
  </si>
  <si>
    <t>Geothermie / Umweltwärme</t>
  </si>
  <si>
    <t>feste Biomasse</t>
  </si>
  <si>
    <t>gasförmige Biomasse</t>
  </si>
  <si>
    <t>Kälte</t>
  </si>
  <si>
    <t>Strom aus solarer Strahlungsenergie</t>
  </si>
  <si>
    <t>Absorptionskältemaschine</t>
  </si>
  <si>
    <t>Adsorptionskältemaschine</t>
  </si>
  <si>
    <t>Wärmepumpe</t>
  </si>
  <si>
    <t>%</t>
  </si>
  <si>
    <t>Neubau</t>
  </si>
  <si>
    <t>grundlegende Renovierung</t>
  </si>
  <si>
    <t>BM-Art:</t>
  </si>
  <si>
    <r>
      <t xml:space="preserve">Deckungsanteil </t>
    </r>
    <r>
      <rPr>
        <sz val="10"/>
        <rFont val="Tahoma"/>
        <family val="2"/>
      </rPr>
      <t/>
    </r>
  </si>
  <si>
    <t>GEG-Erfüllungsgrad</t>
  </si>
  <si>
    <t>BY-2014-000092188</t>
  </si>
  <si>
    <t>/</t>
  </si>
  <si>
    <t>keine grundlegende Renovierung</t>
  </si>
  <si>
    <t>(nach § 52 Absatz 2)</t>
  </si>
  <si>
    <t>+ §</t>
  </si>
  <si>
    <t>KWK</t>
  </si>
  <si>
    <t>Brennstoffzelle</t>
  </si>
  <si>
    <t>Gasmotorbetriebene-Kältemaschine</t>
  </si>
  <si>
    <t>x</t>
  </si>
  <si>
    <t>flüssige Biomasse</t>
  </si>
  <si>
    <t>&lt;--</t>
  </si>
  <si>
    <t>Neueröffnung eines Liegenschaftswärmekontos. Zum Umfang der BM gehört die Nutzung erneuerbarer Energien bzw. bei grundlegenden Renovierungen auch Ersatzmaßnahmen in der Wärmeerzeugungsanlage (WEA) der Liegenschaft.</t>
  </si>
  <si>
    <t>Neueröffnung eines Liegenschaftswärmekontos. Zeitgleich ist mit einer andereren BM die Nutzung erneuerbarer Energien bzw. bei grundlegenden Renovierungen auch Ersatzmaßnahmen in der Wärmeerzeugungsanlage (WEA) der Liegenschaft vorgesehen.</t>
  </si>
  <si>
    <t xml:space="preserve">Einbau dezentraler Technik gemäß </t>
  </si>
  <si>
    <t>§</t>
  </si>
  <si>
    <r>
      <t xml:space="preserve">Maßnahmen zur Einsparung von Energie gem. § 45 </t>
    </r>
    <r>
      <rPr>
        <sz val="10"/>
        <color theme="1"/>
        <rFont val="Tahoma"/>
        <family val="2"/>
      </rPr>
      <t xml:space="preserve">bzw. § </t>
    </r>
    <r>
      <rPr>
        <sz val="10"/>
        <rFont val="Tahoma"/>
        <family val="2"/>
      </rPr>
      <t>53 Absatz 1 Nr. 2</t>
    </r>
  </si>
  <si>
    <t xml:space="preserve">Der Energienachweis kann eingesehen werden bei: </t>
  </si>
  <si>
    <t>Energienachweis, aufgestellt am / Registriernummer</t>
  </si>
  <si>
    <r>
      <t xml:space="preserve">Gebäudenutzfläche </t>
    </r>
    <r>
      <rPr>
        <sz val="8"/>
        <rFont val="Tahoma"/>
        <family val="2"/>
      </rPr>
      <t>(lt. Energienachweis)</t>
    </r>
  </si>
  <si>
    <r>
      <t xml:space="preserve">Buchungswert für das </t>
    </r>
    <r>
      <rPr>
        <b/>
        <sz val="11"/>
        <rFont val="Tahoma"/>
        <family val="2"/>
      </rPr>
      <t>LSWK</t>
    </r>
  </si>
  <si>
    <t>Buchungswert für das LSWK</t>
  </si>
  <si>
    <r>
      <t xml:space="preserve">GEG-Nutzungsart </t>
    </r>
    <r>
      <rPr>
        <sz val="8"/>
        <rFont val="Tahoma"/>
        <family val="2"/>
      </rPr>
      <t>(s. Energienachweis)</t>
    </r>
  </si>
  <si>
    <t>Blatt 1 und 2 zum Liegenschaftswärmekonto (LSWK) sind beigefügt.</t>
  </si>
  <si>
    <t>Nutzung eines Liegenschaftswärmekontos (LSWK)</t>
  </si>
  <si>
    <t>Nachweis über die Einhaltung des GEG / EEFB</t>
  </si>
  <si>
    <t>hier: Nutzung von EE-Maßnahmen gemäß aktuellen Bereichserlass C-1810/12</t>
  </si>
  <si>
    <r>
      <t xml:space="preserve">spez. Endenergiebedarf </t>
    </r>
    <r>
      <rPr>
        <i/>
        <sz val="10"/>
        <rFont val="Tahoma"/>
        <family val="2"/>
      </rPr>
      <t>q</t>
    </r>
    <r>
      <rPr>
        <vertAlign val="subscript"/>
        <sz val="10"/>
        <rFont val="Tahoma"/>
        <family val="2"/>
      </rPr>
      <t>End</t>
    </r>
    <r>
      <rPr>
        <sz val="10"/>
        <rFont val="Tahoma"/>
        <family val="2"/>
      </rPr>
      <t xml:space="preserve"> </t>
    </r>
    <r>
      <rPr>
        <sz val="8"/>
        <rFont val="Tahoma"/>
        <family val="2"/>
      </rPr>
      <t>(lt. Energienachweis, ohne Stromanteil)</t>
    </r>
  </si>
  <si>
    <t>kWh/m²a</t>
  </si>
  <si>
    <t>m²</t>
  </si>
  <si>
    <t>kWh/a</t>
  </si>
  <si>
    <r>
      <t xml:space="preserve">errechnet </t>
    </r>
    <r>
      <rPr>
        <sz val="9"/>
        <rFont val="Tahoma"/>
        <family val="2"/>
      </rPr>
      <t>kWh/a</t>
    </r>
  </si>
  <si>
    <r>
      <t xml:space="preserve">Endenergiebedarf </t>
    </r>
    <r>
      <rPr>
        <i/>
        <sz val="10"/>
        <rFont val="Tahoma"/>
        <family val="2"/>
      </rPr>
      <t>Q</t>
    </r>
    <r>
      <rPr>
        <vertAlign val="subscript"/>
        <sz val="10"/>
        <rFont val="Tahoma"/>
        <family val="2"/>
      </rPr>
      <t>End</t>
    </r>
  </si>
  <si>
    <r>
      <t xml:space="preserve">Gebäude-Energiebedarf </t>
    </r>
    <r>
      <rPr>
        <i/>
        <sz val="10"/>
        <rFont val="Tahoma"/>
        <family val="2"/>
      </rPr>
      <t>Q</t>
    </r>
    <r>
      <rPr>
        <vertAlign val="subscript"/>
        <sz val="10"/>
        <rFont val="Tahoma"/>
        <family val="2"/>
      </rPr>
      <t xml:space="preserve">Geb = </t>
    </r>
    <r>
      <rPr>
        <i/>
        <sz val="10"/>
        <rFont val="Tahoma"/>
        <family val="2"/>
      </rPr>
      <t>Q</t>
    </r>
    <r>
      <rPr>
        <vertAlign val="subscript"/>
        <sz val="10"/>
        <rFont val="Tahoma"/>
        <family val="2"/>
      </rPr>
      <t xml:space="preserve">End + </t>
    </r>
    <r>
      <rPr>
        <i/>
        <sz val="10"/>
        <rFont val="Tahoma"/>
        <family val="2"/>
      </rPr>
      <t>Q</t>
    </r>
    <r>
      <rPr>
        <vertAlign val="subscript"/>
        <sz val="10"/>
        <rFont val="Tahoma"/>
        <family val="2"/>
      </rPr>
      <t xml:space="preserve">Transport </t>
    </r>
    <r>
      <rPr>
        <sz val="10"/>
        <rFont val="Tahoma"/>
        <family val="2"/>
      </rPr>
      <t>=</t>
    </r>
  </si>
  <si>
    <r>
      <rPr>
        <sz val="10"/>
        <rFont val="Tahoma"/>
        <family val="2"/>
      </rPr>
      <t xml:space="preserve"> LSWK-Buchungswert</t>
    </r>
    <r>
      <rPr>
        <sz val="8"/>
        <rFont val="Tahoma"/>
        <family val="2"/>
      </rPr>
      <t xml:space="preserve"> </t>
    </r>
    <r>
      <rPr>
        <i/>
        <sz val="8"/>
        <rFont val="Tahoma"/>
        <family val="2"/>
      </rPr>
      <t>Q</t>
    </r>
    <r>
      <rPr>
        <vertAlign val="subscript"/>
        <sz val="8"/>
        <rFont val="Tahoma"/>
        <family val="2"/>
      </rPr>
      <t>Deck</t>
    </r>
  </si>
  <si>
    <r>
      <t xml:space="preserve">Transportwärmeverluste </t>
    </r>
    <r>
      <rPr>
        <i/>
        <sz val="10"/>
        <rFont val="Tahoma"/>
        <family val="2"/>
      </rPr>
      <t>Q</t>
    </r>
    <r>
      <rPr>
        <vertAlign val="subscript"/>
        <sz val="10"/>
        <rFont val="Tahoma"/>
        <family val="2"/>
      </rPr>
      <t>Transport</t>
    </r>
    <r>
      <rPr>
        <sz val="10"/>
        <rFont val="Tahoma"/>
        <family val="2"/>
      </rPr>
      <t xml:space="preserve"> </t>
    </r>
    <r>
      <rPr>
        <sz val="8"/>
        <rFont val="Tahoma"/>
        <family val="2"/>
      </rPr>
      <t xml:space="preserve">(von WEA zum Gebäude, bezogen auf </t>
    </r>
    <r>
      <rPr>
        <i/>
        <sz val="8"/>
        <rFont val="Tahoma"/>
        <family val="2"/>
      </rPr>
      <t>Q</t>
    </r>
    <r>
      <rPr>
        <vertAlign val="subscript"/>
        <sz val="8"/>
        <rFont val="Tahoma"/>
        <family val="2"/>
      </rPr>
      <t>End</t>
    </r>
    <r>
      <rPr>
        <sz val="8"/>
        <rFont val="Tahoma"/>
        <family val="2"/>
      </rPr>
      <t xml:space="preserve">) </t>
    </r>
  </si>
  <si>
    <t>Dem Nachweis zur Einhaltung des GEG / EEFB wird zugestimmt.</t>
  </si>
  <si>
    <r>
      <t>Endenergiebedarf</t>
    </r>
    <r>
      <rPr>
        <i/>
        <sz val="10"/>
        <rFont val="Tahoma"/>
        <family val="2"/>
      </rPr>
      <t xml:space="preserve"> Q</t>
    </r>
    <r>
      <rPr>
        <vertAlign val="subscript"/>
        <sz val="10"/>
        <rFont val="Tahoma"/>
        <family val="2"/>
      </rPr>
      <t>End</t>
    </r>
  </si>
  <si>
    <t>Neubau EGB 40</t>
  </si>
  <si>
    <t>Sanierung EGB 55</t>
  </si>
  <si>
    <t>(siehe Verfahrensregelung gem. Bereichserlass C-1810/12)</t>
  </si>
  <si>
    <t>Projektbezeichnung / Projekt-Nr.:</t>
  </si>
  <si>
    <t>Anwendung EEFB</t>
  </si>
  <si>
    <t>Nein: nach §2 Abs. 2 Nr.:</t>
  </si>
  <si>
    <t>oder §55</t>
  </si>
  <si>
    <t>Fernwärme oder Fernkälte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</si>
</sst>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theme="1"/>
      <name val="Arial"/>
      <family val="2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sz val="10"/>
      <color theme="0" tint="-0.34998626667073579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  <font>
      <vertAlign val="subscript"/>
      <sz val="10"/>
      <name val="Tahoma"/>
      <family val="2"/>
    </font>
    <font>
      <sz val="10"/>
      <color rgb="FF0070C0"/>
      <name val="Tahoma"/>
      <family val="2"/>
    </font>
    <font>
      <sz val="11"/>
      <color rgb="FF0070C0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vertAlign val="subscript"/>
      <sz val="8"/>
      <name val="Tahoma"/>
      <family val="2"/>
    </font>
    <font>
      <sz val="10"/>
      <color rgb="FFFF0000"/>
      <name val="Tahoma"/>
      <family val="2"/>
    </font>
    <font>
      <sz val="10"/>
      <color rgb="FF0000FF"/>
      <name val="Times New Roman"/>
      <family val="1"/>
    </font>
    <font>
      <sz val="11"/>
      <name val="Tahoma"/>
      <family val="2"/>
    </font>
    <font>
      <sz val="10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theme="0" tint="-0.34998626667073579"/>
      <name val="Times New Roman"/>
      <family val="1"/>
    </font>
    <font>
      <sz val="9"/>
      <color rgb="FFFF0000"/>
      <name val="Tahoma"/>
      <family val="2"/>
    </font>
    <font>
      <sz val="9"/>
      <color rgb="FF0070C0"/>
      <name val="Tahoma"/>
      <family val="2"/>
    </font>
    <font>
      <sz val="9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i/>
      <sz val="10"/>
      <name val="Tahoma"/>
      <family val="2"/>
    </font>
    <font>
      <i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 style="dashed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/>
      <right/>
      <top style="thin">
        <color theme="0" tint="-0.14993743705557422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1" fillId="0" borderId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51">
    <xf numFmtId="0" fontId="0" fillId="0" borderId="0" xfId="0"/>
    <xf numFmtId="0" fontId="6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0" xfId="0" quotePrefix="1" applyFont="1" applyFill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13" fillId="0" borderId="0" xfId="0" applyFont="1" applyAlignment="1">
      <alignment vertical="center"/>
    </xf>
    <xf numFmtId="0" fontId="16" fillId="2" borderId="0" xfId="0" applyFont="1" applyFill="1" applyProtection="1">
      <protection hidden="1"/>
    </xf>
    <xf numFmtId="0" fontId="7" fillId="0" borderId="0" xfId="0" applyFont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quotePrefix="1" applyFont="1" applyFill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5" fillId="0" borderId="16" xfId="0" applyFont="1" applyBorder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indent="4"/>
    </xf>
    <xf numFmtId="0" fontId="21" fillId="2" borderId="0" xfId="0" applyFont="1" applyFill="1" applyProtection="1">
      <protection hidden="1"/>
    </xf>
    <xf numFmtId="0" fontId="3" fillId="2" borderId="0" xfId="0" applyFont="1" applyFill="1" applyAlignment="1">
      <alignment horizontal="right" vertical="center"/>
    </xf>
    <xf numFmtId="0" fontId="5" fillId="0" borderId="0" xfId="0" quotePrefix="1" applyFont="1" applyAlignment="1">
      <alignment vertical="center"/>
    </xf>
    <xf numFmtId="0" fontId="2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right" vertical="center" indent="2"/>
    </xf>
    <xf numFmtId="0" fontId="24" fillId="0" borderId="0" xfId="0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7" fillId="0" borderId="0" xfId="0" applyFont="1" applyAlignment="1">
      <alignment horizontal="left" vertical="center" indent="2"/>
    </xf>
    <xf numFmtId="0" fontId="17" fillId="0" borderId="0" xfId="0" applyFont="1" applyBorder="1" applyAlignment="1">
      <alignment horizontal="left" vertical="center" indent="2"/>
    </xf>
    <xf numFmtId="0" fontId="26" fillId="3" borderId="0" xfId="0" applyFont="1" applyFill="1" applyAlignment="1">
      <alignment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31" xfId="0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5" fillId="0" borderId="32" xfId="0" applyFont="1" applyBorder="1" applyAlignment="1">
      <alignment vertical="center"/>
    </xf>
    <xf numFmtId="0" fontId="5" fillId="0" borderId="32" xfId="0" applyFont="1" applyBorder="1" applyAlignment="1">
      <alignment horizontal="right" vertical="center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2" fillId="3" borderId="33" xfId="0" applyFont="1" applyFill="1" applyBorder="1" applyAlignment="1">
      <alignment horizontal="center" vertical="center"/>
    </xf>
    <xf numFmtId="9" fontId="2" fillId="2" borderId="0" xfId="3" applyFont="1" applyFill="1" applyAlignment="1">
      <alignment vertical="center"/>
    </xf>
    <xf numFmtId="9" fontId="7" fillId="2" borderId="0" xfId="3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21" fillId="2" borderId="0" xfId="0" applyNumberFormat="1" applyFont="1" applyFill="1" applyProtection="1">
      <protection hidden="1"/>
    </xf>
    <xf numFmtId="0" fontId="13" fillId="0" borderId="27" xfId="0" applyFont="1" applyBorder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3" fontId="7" fillId="0" borderId="3" xfId="0" applyNumberFormat="1" applyFont="1" applyBorder="1" applyAlignment="1">
      <alignment horizontal="right" vertical="center" indent="2"/>
    </xf>
    <xf numFmtId="3" fontId="7" fillId="0" borderId="4" xfId="0" applyNumberFormat="1" applyFont="1" applyBorder="1" applyAlignment="1">
      <alignment horizontal="right" vertical="center" indent="2"/>
    </xf>
    <xf numFmtId="3" fontId="7" fillId="0" borderId="5" xfId="0" applyNumberFormat="1" applyFont="1" applyBorder="1" applyAlignment="1">
      <alignment horizontal="right" vertical="center" indent="2"/>
    </xf>
    <xf numFmtId="0" fontId="6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3" fontId="7" fillId="3" borderId="10" xfId="0" applyNumberFormat="1" applyFont="1" applyFill="1" applyBorder="1" applyAlignment="1">
      <alignment horizontal="right" vertical="center" indent="2"/>
    </xf>
    <xf numFmtId="3" fontId="7" fillId="3" borderId="11" xfId="0" applyNumberFormat="1" applyFont="1" applyFill="1" applyBorder="1" applyAlignment="1">
      <alignment horizontal="right" vertical="center" indent="2"/>
    </xf>
    <xf numFmtId="3" fontId="7" fillId="3" borderId="12" xfId="0" applyNumberFormat="1" applyFont="1" applyFill="1" applyBorder="1" applyAlignment="1">
      <alignment horizontal="right" vertical="center" indent="2"/>
    </xf>
    <xf numFmtId="3" fontId="7" fillId="3" borderId="14" xfId="0" applyNumberFormat="1" applyFont="1" applyFill="1" applyBorder="1" applyAlignment="1">
      <alignment horizontal="right" vertical="center" indent="2"/>
    </xf>
    <xf numFmtId="3" fontId="7" fillId="0" borderId="3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9" fontId="25" fillId="3" borderId="18" xfId="3" applyNumberFormat="1" applyFont="1" applyFill="1" applyBorder="1" applyAlignment="1">
      <alignment horizontal="center" vertical="center"/>
    </xf>
    <xf numFmtId="9" fontId="25" fillId="3" borderId="19" xfId="3" applyNumberFormat="1" applyFont="1" applyFill="1" applyBorder="1" applyAlignment="1">
      <alignment horizontal="center" vertical="center"/>
    </xf>
    <xf numFmtId="9" fontId="25" fillId="3" borderId="20" xfId="3" applyNumberFormat="1" applyFont="1" applyFill="1" applyBorder="1" applyAlignment="1">
      <alignment horizontal="center" vertical="center"/>
    </xf>
    <xf numFmtId="9" fontId="25" fillId="3" borderId="21" xfId="3" applyNumberFormat="1" applyFont="1" applyFill="1" applyBorder="1" applyAlignment="1">
      <alignment horizontal="center" vertical="center"/>
    </xf>
    <xf numFmtId="9" fontId="25" fillId="3" borderId="0" xfId="3" applyNumberFormat="1" applyFont="1" applyFill="1" applyBorder="1" applyAlignment="1">
      <alignment horizontal="center" vertical="center"/>
    </xf>
    <xf numFmtId="9" fontId="25" fillId="3" borderId="17" xfId="3" applyNumberFormat="1" applyFont="1" applyFill="1" applyBorder="1" applyAlignment="1">
      <alignment horizontal="center" vertical="center"/>
    </xf>
    <xf numFmtId="9" fontId="25" fillId="3" borderId="22" xfId="3" applyNumberFormat="1" applyFont="1" applyFill="1" applyBorder="1" applyAlignment="1">
      <alignment horizontal="center" vertical="center"/>
    </xf>
    <xf numFmtId="9" fontId="25" fillId="3" borderId="23" xfId="3" applyNumberFormat="1" applyFont="1" applyFill="1" applyBorder="1" applyAlignment="1">
      <alignment horizontal="center" vertical="center"/>
    </xf>
    <xf numFmtId="9" fontId="25" fillId="3" borderId="24" xfId="3" applyNumberFormat="1" applyFont="1" applyFill="1" applyBorder="1" applyAlignment="1">
      <alignment horizontal="center" vertical="center"/>
    </xf>
    <xf numFmtId="3" fontId="7" fillId="0" borderId="3" xfId="0" applyNumberFormat="1" applyFont="1" applyBorder="1" applyAlignment="1" applyProtection="1">
      <alignment horizontal="right" vertical="center" indent="2"/>
      <protection locked="0"/>
    </xf>
    <xf numFmtId="3" fontId="7" fillId="0" borderId="4" xfId="0" applyNumberFormat="1" applyFont="1" applyBorder="1" applyAlignment="1" applyProtection="1">
      <alignment horizontal="right" vertical="center" indent="2"/>
      <protection locked="0"/>
    </xf>
    <xf numFmtId="3" fontId="7" fillId="0" borderId="5" xfId="0" applyNumberFormat="1" applyFont="1" applyBorder="1" applyAlignment="1" applyProtection="1">
      <alignment horizontal="right" vertical="center" indent="2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14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3" fontId="7" fillId="0" borderId="3" xfId="0" applyNumberFormat="1" applyFont="1" applyBorder="1" applyAlignment="1" applyProtection="1">
      <alignment horizontal="center" vertical="center"/>
      <protection locked="0"/>
    </xf>
    <xf numFmtId="3" fontId="7" fillId="0" borderId="4" xfId="0" applyNumberFormat="1" applyFont="1" applyBorder="1" applyAlignment="1" applyProtection="1">
      <alignment horizontal="center" vertical="center"/>
      <protection locked="0"/>
    </xf>
    <xf numFmtId="3" fontId="7" fillId="0" borderId="5" xfId="0" applyNumberFormat="1" applyFont="1" applyBorder="1" applyAlignment="1" applyProtection="1">
      <alignment horizontal="center" vertical="center"/>
      <protection locked="0"/>
    </xf>
  </cellXfs>
  <cellStyles count="4">
    <cellStyle name="Prozent" xfId="3" builtinId="5"/>
    <cellStyle name="Prozent 2" xfId="2" xr:uid="{00000000-0005-0000-0000-000001000000}"/>
    <cellStyle name="Standard" xfId="0" builtinId="0"/>
    <cellStyle name="Standard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60Barnick\Desktop\20201029_K3_44BImSchV_Stetten%20Donauesching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wDaten"/>
      <sheetName val="Titelblatt"/>
      <sheetName val="Hinweise zu Eingaben"/>
      <sheetName val="KWK1"/>
      <sheetName val="KWK2"/>
      <sheetName val="KWK3"/>
      <sheetName val="Biomasse1"/>
      <sheetName val="Biomasse2"/>
      <sheetName val="Biomasse3"/>
      <sheetName val="Fossil1"/>
      <sheetName val="Fossil2"/>
      <sheetName val="Fossil3"/>
    </sheetNames>
    <sheetDataSet>
      <sheetData sheetId="0"/>
      <sheetData sheetId="1">
        <row r="29">
          <cell r="R29" t="str">
            <v>Stuttgart</v>
          </cell>
        </row>
        <row r="30">
          <cell r="R30" t="str">
            <v>BwDLZ Stetten am kalten Markt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144"/>
  <sheetViews>
    <sheetView showGridLines="0" zoomScale="110" zoomScaleNormal="110" workbookViewId="0">
      <selection activeCell="F13" sqref="F13"/>
    </sheetView>
  </sheetViews>
  <sheetFormatPr baseColWidth="10" defaultColWidth="3.7109375" defaultRowHeight="12.75" x14ac:dyDescent="0.2"/>
  <cols>
    <col min="1" max="8" width="3.7109375" style="4"/>
    <col min="9" max="9" width="4.5703125" style="4" customWidth="1"/>
    <col min="10" max="10" width="3.7109375" style="4"/>
    <col min="11" max="11" width="3.7109375" style="4" customWidth="1"/>
    <col min="12" max="12" width="3.5703125" style="4" customWidth="1"/>
    <col min="13" max="15" width="3.7109375" style="4"/>
    <col min="16" max="16" width="3.85546875" style="4" customWidth="1"/>
    <col min="17" max="28" width="3.7109375" style="4"/>
    <col min="29" max="35" width="3.7109375" style="4" customWidth="1"/>
    <col min="36" max="16384" width="3.7109375" style="4"/>
  </cols>
  <sheetData>
    <row r="1" spans="1:86" ht="3" customHeight="1" x14ac:dyDescent="0.2">
      <c r="A1" s="93" t="s">
        <v>73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2.75" customHeight="1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26"/>
      <c r="AA2" s="28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86" ht="15" customHeight="1" x14ac:dyDescent="0.2">
      <c r="A3" s="1" t="s">
        <v>74</v>
      </c>
      <c r="Z3" s="26"/>
      <c r="AA3" s="28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9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</row>
    <row r="4" spans="1:86" ht="3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</row>
    <row r="5" spans="1:86" ht="15" customHeight="1" x14ac:dyDescent="0.2">
      <c r="A5" s="6">
        <v>1</v>
      </c>
      <c r="B5" s="6" t="s"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</row>
    <row r="6" spans="1:86" ht="3" customHeight="1" x14ac:dyDescent="0.2">
      <c r="A6" s="5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</row>
    <row r="7" spans="1:86" ht="12.75" customHeight="1" x14ac:dyDescent="0.2">
      <c r="A7" s="5"/>
      <c r="B7" s="4" t="s">
        <v>1</v>
      </c>
      <c r="D7" s="5"/>
      <c r="E7" s="5"/>
      <c r="F7" s="5"/>
      <c r="G7" s="5"/>
      <c r="H7" s="5"/>
      <c r="I7" s="5"/>
      <c r="J7" s="94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</row>
    <row r="8" spans="1:86" ht="3" customHeight="1" x14ac:dyDescent="0.2">
      <c r="A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</row>
    <row r="9" spans="1:86" ht="12.75" customHeight="1" x14ac:dyDescent="0.2">
      <c r="A9" s="5"/>
      <c r="B9" s="4" t="s">
        <v>2</v>
      </c>
      <c r="D9" s="5"/>
      <c r="E9" s="5"/>
      <c r="F9" s="5"/>
      <c r="G9" s="5"/>
      <c r="H9" s="5"/>
      <c r="I9" s="5"/>
      <c r="J9" s="94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</row>
    <row r="10" spans="1:86" ht="3" customHeight="1" x14ac:dyDescent="0.2">
      <c r="A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</row>
    <row r="11" spans="1:86" ht="12.75" customHeight="1" x14ac:dyDescent="0.2">
      <c r="A11" s="5"/>
      <c r="B11" s="4" t="s">
        <v>3</v>
      </c>
      <c r="D11" s="5"/>
      <c r="E11" s="5"/>
      <c r="F11" s="5"/>
      <c r="G11" s="5"/>
      <c r="H11" s="5"/>
      <c r="I11" s="5"/>
      <c r="J11" s="94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</row>
    <row r="12" spans="1:86" ht="3" customHeight="1" x14ac:dyDescent="0.2">
      <c r="A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</row>
    <row r="13" spans="1:86" ht="12.75" customHeight="1" x14ac:dyDescent="0.2">
      <c r="A13" s="5"/>
      <c r="B13" s="4" t="s">
        <v>5</v>
      </c>
      <c r="D13" s="5"/>
      <c r="E13" s="5"/>
      <c r="F13" s="5"/>
      <c r="G13" s="5"/>
      <c r="H13" s="5"/>
      <c r="I13" s="5"/>
      <c r="J13" s="94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</row>
    <row r="14" spans="1:86" ht="6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</row>
    <row r="15" spans="1:86" ht="15" customHeight="1" x14ac:dyDescent="0.2">
      <c r="A15" s="6">
        <v>2</v>
      </c>
      <c r="B15" s="6" t="s">
        <v>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</row>
    <row r="16" spans="1:86" ht="3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pans="1:86" ht="12.75" customHeight="1" x14ac:dyDescent="0.2">
      <c r="A17" s="5"/>
      <c r="B17" s="4" t="s">
        <v>89</v>
      </c>
      <c r="J17" s="97"/>
      <c r="K17" s="98"/>
      <c r="L17" s="98"/>
      <c r="M17" s="98"/>
      <c r="N17" s="98"/>
      <c r="O17" s="72" t="s">
        <v>50</v>
      </c>
      <c r="P17" s="97"/>
      <c r="Q17" s="98"/>
      <c r="R17" s="98"/>
      <c r="S17" s="98"/>
      <c r="T17" s="98"/>
      <c r="U17" s="98"/>
      <c r="V17" s="98"/>
      <c r="W17" s="98"/>
      <c r="X17" s="98"/>
      <c r="Y17" s="99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pans="1:86" ht="6" customHeight="1" x14ac:dyDescent="0.2">
      <c r="A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pans="1:86" ht="12.75" customHeight="1" x14ac:dyDescent="0.2">
      <c r="A19" s="5"/>
      <c r="B19" s="16" t="s">
        <v>46</v>
      </c>
      <c r="C19" s="16"/>
      <c r="D19" s="16"/>
      <c r="F19" s="27" t="s">
        <v>57</v>
      </c>
      <c r="G19" s="4" t="s">
        <v>44</v>
      </c>
      <c r="I19" s="27"/>
      <c r="J19" s="4" t="s">
        <v>45</v>
      </c>
      <c r="L19" s="16"/>
      <c r="M19" s="30"/>
      <c r="N19" s="30"/>
      <c r="O19" s="16"/>
      <c r="P19" s="16"/>
      <c r="Q19" s="39"/>
      <c r="R19" s="41" t="s">
        <v>51</v>
      </c>
      <c r="U19" s="16"/>
      <c r="X19" s="16"/>
      <c r="Y19" s="16"/>
      <c r="Z19" s="36"/>
      <c r="AA19" s="26"/>
      <c r="AB19" s="35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</row>
    <row r="20" spans="1:86" ht="14.25" x14ac:dyDescent="0.2">
      <c r="A20" s="5"/>
      <c r="N20" s="5"/>
      <c r="O20" s="5"/>
      <c r="P20" s="5"/>
      <c r="Q20" s="16"/>
      <c r="R20" s="32" t="s">
        <v>52</v>
      </c>
      <c r="T20" s="5"/>
      <c r="U20" s="5"/>
      <c r="V20" s="5"/>
      <c r="W20" s="5"/>
      <c r="X20" s="5"/>
      <c r="Y20" s="5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</row>
    <row r="21" spans="1:86" ht="4.5" customHeight="1" x14ac:dyDescent="0.2">
      <c r="A21" s="75"/>
      <c r="B21" s="76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</row>
    <row r="22" spans="1:86" ht="12.75" customHeight="1" x14ac:dyDescent="0.2">
      <c r="A22" s="5"/>
      <c r="B22" s="4" t="s">
        <v>6</v>
      </c>
      <c r="F22" s="27"/>
      <c r="G22" s="4" t="s">
        <v>17</v>
      </c>
      <c r="I22" s="78" t="str">
        <f>IF(J7="","",IF(F22="","x",""))</f>
        <v/>
      </c>
      <c r="J22" s="4" t="s">
        <v>91</v>
      </c>
      <c r="P22" s="27"/>
      <c r="S22" s="74" t="s">
        <v>92</v>
      </c>
      <c r="T22" s="27"/>
      <c r="V22" s="45"/>
      <c r="Y22" s="5"/>
      <c r="Z22" s="26"/>
      <c r="AA22" s="28"/>
      <c r="AB22" s="35"/>
      <c r="AC22" s="35"/>
      <c r="AD22" s="26"/>
      <c r="AE22" s="26"/>
      <c r="AF22" s="26"/>
      <c r="AG22" s="26"/>
      <c r="AH22" s="26"/>
      <c r="AI22" s="26"/>
      <c r="AJ22" s="26"/>
      <c r="AK22" s="29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</row>
    <row r="23" spans="1:86" ht="3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W23" s="5"/>
      <c r="X23" s="5"/>
      <c r="Y23" s="5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</row>
    <row r="24" spans="1:86" ht="12.75" customHeight="1" x14ac:dyDescent="0.2">
      <c r="B24" s="4" t="s">
        <v>90</v>
      </c>
      <c r="C24" s="5"/>
      <c r="D24" s="5"/>
      <c r="E24" s="5"/>
      <c r="I24" s="61"/>
      <c r="J24" s="4" t="s">
        <v>86</v>
      </c>
      <c r="K24" s="5"/>
      <c r="L24" s="5"/>
      <c r="O24" s="5"/>
      <c r="P24" s="61"/>
      <c r="Q24" s="4" t="s">
        <v>87</v>
      </c>
      <c r="R24" s="5"/>
      <c r="S24" s="5"/>
      <c r="T24" s="5"/>
      <c r="U24" s="5"/>
      <c r="V24" s="5"/>
      <c r="W24" s="5"/>
      <c r="X24" s="5"/>
      <c r="Y24" s="5"/>
      <c r="Z24" s="2"/>
      <c r="AA24" s="2"/>
      <c r="AB24" s="2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6" ht="6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2"/>
      <c r="AA25" s="2"/>
      <c r="AB25" s="2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6" ht="15" customHeight="1" x14ac:dyDescent="0.2">
      <c r="A26" s="6">
        <v>3</v>
      </c>
      <c r="B26" s="115" t="s">
        <v>7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</row>
    <row r="27" spans="1:86" ht="3" customHeight="1" x14ac:dyDescent="0.2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</row>
    <row r="28" spans="1:86" ht="12.75" customHeight="1" x14ac:dyDescent="0.2">
      <c r="A28" s="17"/>
      <c r="B28" s="12" t="s">
        <v>15</v>
      </c>
      <c r="C28" s="4" t="s">
        <v>72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</row>
    <row r="29" spans="1:86" ht="3" customHeight="1" x14ac:dyDescent="0.2">
      <c r="A29" s="5"/>
      <c r="B29" s="1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</row>
    <row r="30" spans="1:86" ht="12.75" customHeight="1" x14ac:dyDescent="0.2">
      <c r="A30" s="5"/>
      <c r="B30" s="17"/>
      <c r="C30" s="22" t="s">
        <v>9</v>
      </c>
      <c r="D30" s="21" t="s">
        <v>10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</row>
    <row r="31" spans="1:86" ht="3" customHeight="1" x14ac:dyDescent="0.2">
      <c r="A31" s="5"/>
      <c r="B31" s="10"/>
      <c r="C31" s="22"/>
      <c r="D31" s="2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</row>
    <row r="32" spans="1:86" ht="12.75" customHeight="1" x14ac:dyDescent="0.2">
      <c r="A32" s="5"/>
      <c r="B32" s="17"/>
      <c r="C32" s="22" t="s">
        <v>8</v>
      </c>
      <c r="D32" s="103" t="s">
        <v>60</v>
      </c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26"/>
      <c r="AA32" s="26"/>
      <c r="AB32" s="48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</row>
    <row r="33" spans="1:86" ht="9.6" customHeight="1" x14ac:dyDescent="0.2">
      <c r="A33" s="5"/>
      <c r="B33" s="13"/>
      <c r="C33" s="22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</row>
    <row r="34" spans="1:86" ht="3" customHeight="1" x14ac:dyDescent="0.2">
      <c r="A34" s="5"/>
      <c r="B34" s="13"/>
      <c r="C34" s="22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</row>
    <row r="35" spans="1:86" ht="12.75" customHeight="1" x14ac:dyDescent="0.2">
      <c r="A35" s="5"/>
      <c r="B35" s="17"/>
      <c r="C35" s="22" t="s">
        <v>11</v>
      </c>
      <c r="D35" s="103" t="s">
        <v>61</v>
      </c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26"/>
      <c r="AA35" s="26"/>
      <c r="AB35" s="4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</row>
    <row r="36" spans="1:86" ht="12.75" customHeight="1" x14ac:dyDescent="0.2">
      <c r="A36" s="5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</row>
    <row r="37" spans="1:86" ht="7.5" customHeight="1" x14ac:dyDescent="0.2">
      <c r="A37" s="5"/>
      <c r="B37" s="13"/>
      <c r="C37" s="19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</row>
    <row r="38" spans="1:86" ht="3" customHeight="1" x14ac:dyDescent="0.2">
      <c r="A38" s="5"/>
      <c r="B38" s="11"/>
      <c r="C38" s="1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</row>
    <row r="39" spans="1:86" ht="12.75" customHeight="1" x14ac:dyDescent="0.2">
      <c r="A39" s="17"/>
      <c r="B39" s="12" t="s">
        <v>12</v>
      </c>
      <c r="C39" s="4" t="s">
        <v>62</v>
      </c>
      <c r="K39" s="15" t="s">
        <v>63</v>
      </c>
      <c r="L39" s="27"/>
      <c r="M39" s="40" t="s">
        <v>53</v>
      </c>
      <c r="N39" s="27"/>
      <c r="O39" s="40" t="s">
        <v>53</v>
      </c>
      <c r="P39" s="27"/>
      <c r="S39" s="5"/>
      <c r="U39" s="5"/>
      <c r="V39" s="5"/>
      <c r="W39" s="5"/>
      <c r="X39" s="5"/>
      <c r="Y39" s="5"/>
      <c r="Z39" s="26"/>
      <c r="AA39" s="26"/>
      <c r="AB39" s="26"/>
      <c r="AC39" s="35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</row>
    <row r="40" spans="1:86" ht="3" customHeight="1" x14ac:dyDescent="0.2">
      <c r="A40" s="5"/>
      <c r="B40" s="12"/>
      <c r="R40" s="5"/>
      <c r="S40" s="5"/>
      <c r="T40" s="5"/>
      <c r="U40" s="5"/>
      <c r="V40" s="5"/>
      <c r="W40" s="5"/>
      <c r="X40" s="5"/>
      <c r="Y40" s="5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</row>
    <row r="41" spans="1:86" ht="12.75" customHeight="1" x14ac:dyDescent="0.2">
      <c r="A41" s="17"/>
      <c r="B41" s="12" t="s">
        <v>13</v>
      </c>
      <c r="C41" s="4" t="s">
        <v>16</v>
      </c>
      <c r="R41" s="5"/>
      <c r="T41" s="104"/>
      <c r="U41" s="105"/>
      <c r="V41" s="5"/>
      <c r="W41" s="5"/>
      <c r="X41" s="5"/>
      <c r="Y41" s="5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</row>
    <row r="42" spans="1:86" ht="3" customHeight="1" x14ac:dyDescent="0.2">
      <c r="A42" s="5"/>
      <c r="B42" s="12"/>
      <c r="R42" s="5"/>
      <c r="S42" s="5"/>
      <c r="T42" s="5"/>
      <c r="U42" s="5"/>
      <c r="V42" s="5"/>
      <c r="W42" s="5"/>
      <c r="X42" s="5"/>
      <c r="Y42" s="5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</row>
    <row r="43" spans="1:86" ht="12.75" customHeight="1" x14ac:dyDescent="0.2">
      <c r="A43" s="17"/>
      <c r="B43" s="12" t="s">
        <v>14</v>
      </c>
      <c r="C43" s="4" t="s">
        <v>64</v>
      </c>
      <c r="R43" s="5"/>
      <c r="S43" s="5"/>
      <c r="T43" s="5"/>
      <c r="U43" s="5"/>
      <c r="V43" s="5"/>
      <c r="W43" s="5"/>
      <c r="X43" s="5"/>
      <c r="Y43" s="5"/>
      <c r="Z43" s="26"/>
      <c r="AA43" s="29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</row>
    <row r="44" spans="1:86" ht="4.5" customHeight="1" x14ac:dyDescent="0.2">
      <c r="A44" s="24"/>
      <c r="B44" s="25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</row>
    <row r="45" spans="1:86" ht="12.75" customHeight="1" x14ac:dyDescent="0.2">
      <c r="A45" s="13"/>
      <c r="B45" s="23" t="s">
        <v>18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</row>
    <row r="46" spans="1:86" ht="12.75" customHeight="1" x14ac:dyDescent="0.2">
      <c r="A46" s="5"/>
      <c r="B46" s="1"/>
      <c r="C46" s="1" t="s">
        <v>8</v>
      </c>
      <c r="D46" s="1" t="s">
        <v>19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</row>
    <row r="47" spans="1:86" ht="12.75" customHeight="1" x14ac:dyDescent="0.2">
      <c r="A47" s="5"/>
      <c r="B47" s="1"/>
      <c r="C47" s="1" t="s">
        <v>11</v>
      </c>
      <c r="D47" s="1" t="s">
        <v>20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</row>
    <row r="48" spans="1:86" ht="12.75" customHeight="1" x14ac:dyDescent="0.2">
      <c r="A48" s="5"/>
      <c r="B48" s="1"/>
      <c r="C48" s="1" t="s">
        <v>12</v>
      </c>
      <c r="D48" s="1" t="s">
        <v>21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</row>
    <row r="49" spans="1:86" ht="12.75" customHeight="1" x14ac:dyDescent="0.2">
      <c r="A49" s="5"/>
      <c r="B49" s="1"/>
      <c r="C49" s="1" t="s">
        <v>13</v>
      </c>
      <c r="D49" s="1" t="s">
        <v>30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</row>
    <row r="50" spans="1:86" ht="12.75" customHeight="1" x14ac:dyDescent="0.2">
      <c r="A50" s="5"/>
      <c r="B50" s="1"/>
      <c r="C50" s="1" t="s">
        <v>14</v>
      </c>
      <c r="D50" s="106" t="s">
        <v>25</v>
      </c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</row>
    <row r="51" spans="1:86" ht="12.75" customHeight="1" x14ac:dyDescent="0.2">
      <c r="A51" s="5"/>
      <c r="B51" s="1"/>
      <c r="C51" s="1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</row>
    <row r="52" spans="1:86" ht="6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</row>
    <row r="53" spans="1:86" ht="15" customHeight="1" x14ac:dyDescent="0.2">
      <c r="A53" s="6">
        <v>4</v>
      </c>
      <c r="B53" s="60" t="s">
        <v>69</v>
      </c>
      <c r="C53" s="7"/>
      <c r="D53" s="7"/>
      <c r="E53" s="7"/>
      <c r="F53" s="7"/>
      <c r="G53" s="7"/>
      <c r="H53" s="7"/>
      <c r="I53" s="7"/>
      <c r="J53" s="14" t="s">
        <v>88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</row>
    <row r="54" spans="1:86" ht="3" customHeight="1" x14ac:dyDescent="0.2">
      <c r="A54" s="8"/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</row>
    <row r="55" spans="1:86" ht="12.75" customHeight="1" x14ac:dyDescent="0.2">
      <c r="A55" s="5"/>
      <c r="B55" s="107" t="s">
        <v>65</v>
      </c>
      <c r="C55" s="107"/>
      <c r="D55" s="107"/>
      <c r="E55" s="107"/>
      <c r="F55" s="107"/>
      <c r="G55" s="107"/>
      <c r="H55" s="107"/>
      <c r="I55" s="107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</row>
    <row r="56" spans="1:86" ht="12.75" customHeight="1" x14ac:dyDescent="0.2">
      <c r="A56" s="5"/>
      <c r="B56" s="107"/>
      <c r="C56" s="107"/>
      <c r="D56" s="107"/>
      <c r="E56" s="107"/>
      <c r="F56" s="107"/>
      <c r="G56" s="107"/>
      <c r="H56" s="107"/>
      <c r="I56" s="107"/>
      <c r="J56" s="108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10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</row>
    <row r="57" spans="1:86" ht="3" customHeight="1" x14ac:dyDescent="0.2">
      <c r="A57" s="5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</row>
    <row r="58" spans="1:86" ht="12.75" customHeight="1" x14ac:dyDescent="0.2">
      <c r="A58" s="5"/>
      <c r="B58" s="18" t="s">
        <v>66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37"/>
      <c r="O58" s="114">
        <v>44015</v>
      </c>
      <c r="P58" s="112"/>
      <c r="Q58" s="112"/>
      <c r="R58" s="113"/>
      <c r="S58" s="50" t="s">
        <v>50</v>
      </c>
      <c r="T58" s="111" t="s">
        <v>49</v>
      </c>
      <c r="U58" s="112"/>
      <c r="V58" s="112"/>
      <c r="W58" s="112"/>
      <c r="X58" s="112"/>
      <c r="Y58" s="113"/>
      <c r="Z58" s="26"/>
      <c r="AA58" s="26"/>
      <c r="AB58" s="26"/>
      <c r="AC58" s="26"/>
      <c r="AD58" s="35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</row>
    <row r="59" spans="1:86" ht="3" customHeight="1" x14ac:dyDescent="0.2">
      <c r="A59" s="5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</row>
    <row r="60" spans="1:86" ht="12.75" customHeight="1" x14ac:dyDescent="0.2">
      <c r="A60" s="5"/>
      <c r="B60" s="34" t="s">
        <v>75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37"/>
      <c r="O60" s="37"/>
      <c r="P60" s="37"/>
      <c r="Q60" s="18"/>
      <c r="R60" s="18"/>
      <c r="S60" s="38" t="s">
        <v>76</v>
      </c>
      <c r="T60" s="100">
        <v>100</v>
      </c>
      <c r="U60" s="101"/>
      <c r="V60" s="101"/>
      <c r="W60" s="101"/>
      <c r="X60" s="101"/>
      <c r="Y60" s="102"/>
      <c r="Z60" s="26"/>
      <c r="AA60" s="26"/>
      <c r="AB60" s="26"/>
      <c r="AC60" s="26"/>
      <c r="AD60" s="35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</row>
    <row r="61" spans="1:86" ht="3" customHeight="1" x14ac:dyDescent="0.2">
      <c r="A61" s="5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37"/>
      <c r="O61" s="37"/>
      <c r="P61" s="37"/>
      <c r="Q61" s="18"/>
      <c r="R61" s="51"/>
      <c r="S61" s="51"/>
      <c r="T61" s="42"/>
      <c r="U61" s="42"/>
      <c r="V61" s="42"/>
      <c r="W61" s="42"/>
      <c r="X61" s="42"/>
      <c r="Y61" s="42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</row>
    <row r="62" spans="1:86" ht="12.75" customHeight="1" x14ac:dyDescent="0.2">
      <c r="A62" s="5"/>
      <c r="B62" s="18" t="s">
        <v>67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37"/>
      <c r="O62" s="37"/>
      <c r="P62" s="37"/>
      <c r="Q62" s="18"/>
      <c r="R62" s="18"/>
      <c r="S62" s="38" t="s">
        <v>77</v>
      </c>
      <c r="T62" s="100">
        <v>1000</v>
      </c>
      <c r="U62" s="101"/>
      <c r="V62" s="101"/>
      <c r="W62" s="101"/>
      <c r="X62" s="101"/>
      <c r="Y62" s="102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</row>
    <row r="63" spans="1:86" ht="3" customHeight="1" x14ac:dyDescent="0.2">
      <c r="A63" s="5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37"/>
      <c r="O63" s="37"/>
      <c r="P63" s="37"/>
      <c r="Q63" s="18"/>
      <c r="R63" s="51"/>
      <c r="S63" s="51"/>
      <c r="T63" s="51"/>
      <c r="U63" s="51"/>
      <c r="V63" s="51"/>
      <c r="W63" s="51"/>
      <c r="X63" s="51"/>
      <c r="Y63" s="51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</row>
    <row r="64" spans="1:86" ht="13.5" customHeight="1" x14ac:dyDescent="0.2">
      <c r="A64" s="5"/>
      <c r="B64" s="18" t="s">
        <v>80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37"/>
      <c r="O64" s="37"/>
      <c r="P64" s="37"/>
      <c r="Q64" s="18"/>
      <c r="R64" s="18"/>
      <c r="S64" s="38" t="s">
        <v>78</v>
      </c>
      <c r="T64" s="116">
        <f>T60*T62</f>
        <v>100000</v>
      </c>
      <c r="U64" s="117"/>
      <c r="V64" s="117"/>
      <c r="W64" s="117"/>
      <c r="X64" s="117"/>
      <c r="Y64" s="118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</row>
    <row r="65" spans="1:86" ht="6" customHeight="1" x14ac:dyDescent="0.2">
      <c r="A65" s="5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37"/>
      <c r="O65" s="37"/>
      <c r="P65" s="37"/>
      <c r="Q65" s="18"/>
      <c r="R65" s="37"/>
      <c r="S65" s="37"/>
      <c r="T65" s="37"/>
      <c r="U65" s="37"/>
      <c r="V65" s="37"/>
      <c r="W65" s="37"/>
      <c r="X65" s="37"/>
      <c r="Y65" s="37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</row>
    <row r="66" spans="1:86" ht="12.75" customHeight="1" x14ac:dyDescent="0.2">
      <c r="A66" s="5"/>
      <c r="B66" s="18" t="s">
        <v>83</v>
      </c>
      <c r="C66" s="18"/>
      <c r="D66" s="18"/>
      <c r="E66" s="18"/>
      <c r="F66" s="18"/>
      <c r="G66" s="18"/>
      <c r="H66" s="18"/>
      <c r="I66" s="18"/>
      <c r="J66" s="32"/>
      <c r="K66" s="18"/>
      <c r="L66" s="18"/>
      <c r="M66" s="18"/>
      <c r="N66" s="37"/>
      <c r="O66" s="37"/>
      <c r="P66" s="37"/>
      <c r="Q66" s="18"/>
      <c r="R66" s="18"/>
      <c r="S66" s="52" t="s">
        <v>43</v>
      </c>
      <c r="T66" s="53">
        <v>5</v>
      </c>
      <c r="U66" s="119">
        <f>IF(OR(ISTEXT(T64),T66=0,T64=0,T66=""),"",T64*T66/100)</f>
        <v>5000</v>
      </c>
      <c r="V66" s="117"/>
      <c r="W66" s="117"/>
      <c r="X66" s="117"/>
      <c r="Y66" s="118"/>
      <c r="Z66" s="26"/>
      <c r="AA66" s="26"/>
      <c r="AB66" s="26"/>
      <c r="AC66" s="35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</row>
    <row r="67" spans="1:86" ht="3" customHeight="1" x14ac:dyDescent="0.2">
      <c r="A67" s="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18"/>
      <c r="N67" s="37"/>
      <c r="O67" s="37"/>
      <c r="P67" s="37"/>
      <c r="Q67" s="18"/>
      <c r="R67" s="54"/>
      <c r="S67" s="37"/>
      <c r="T67" s="54"/>
      <c r="U67" s="54"/>
      <c r="V67" s="54"/>
      <c r="W67" s="54"/>
      <c r="X67" s="54"/>
      <c r="Y67" s="54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</row>
    <row r="68" spans="1:86" ht="12.75" customHeight="1" x14ac:dyDescent="0.2">
      <c r="A68" s="5"/>
      <c r="B68" s="18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18"/>
      <c r="N68" s="37"/>
      <c r="O68" s="37"/>
      <c r="P68" s="37"/>
      <c r="Q68" s="18"/>
      <c r="R68" s="18"/>
      <c r="S68" s="38" t="s">
        <v>79</v>
      </c>
      <c r="T68" s="120"/>
      <c r="U68" s="121"/>
      <c r="V68" s="121"/>
      <c r="W68" s="121"/>
      <c r="X68" s="121"/>
      <c r="Y68" s="122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</row>
    <row r="69" spans="1:86" ht="6" customHeight="1" x14ac:dyDescent="0.2">
      <c r="A69" s="5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37"/>
      <c r="M69" s="18"/>
      <c r="N69" s="37"/>
      <c r="O69" s="37"/>
      <c r="P69" s="37"/>
      <c r="Q69" s="18"/>
      <c r="R69" s="37"/>
      <c r="S69" s="37"/>
      <c r="T69" s="37"/>
      <c r="U69" s="37"/>
      <c r="V69" s="37"/>
      <c r="W69" s="37"/>
      <c r="X69" s="37"/>
      <c r="Y69" s="37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</row>
    <row r="70" spans="1:86" ht="14.25" x14ac:dyDescent="0.2">
      <c r="A70" s="5"/>
      <c r="B70" s="34" t="s">
        <v>81</v>
      </c>
      <c r="C70" s="34"/>
      <c r="D70" s="34"/>
      <c r="E70" s="34"/>
      <c r="F70" s="34"/>
      <c r="G70" s="34"/>
      <c r="H70" s="34"/>
      <c r="I70" s="34"/>
      <c r="J70" s="34"/>
      <c r="K70" s="34"/>
      <c r="L70" s="37"/>
      <c r="M70" s="18"/>
      <c r="N70" s="37"/>
      <c r="O70" s="37"/>
      <c r="P70" s="37"/>
      <c r="Q70" s="18"/>
      <c r="R70" s="37"/>
      <c r="S70" s="38" t="s">
        <v>78</v>
      </c>
      <c r="T70" s="116">
        <f>IF(T68&gt;0,T68+T64,T64+U66)</f>
        <v>105000</v>
      </c>
      <c r="U70" s="117"/>
      <c r="V70" s="117"/>
      <c r="W70" s="117"/>
      <c r="X70" s="117"/>
      <c r="Y70" s="118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</row>
    <row r="71" spans="1:86" ht="3" customHeight="1" x14ac:dyDescent="0.2">
      <c r="A71" s="5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7"/>
      <c r="M71" s="37"/>
      <c r="N71" s="37"/>
      <c r="O71" s="37"/>
      <c r="P71" s="37"/>
      <c r="Q71" s="18"/>
      <c r="R71" s="37"/>
      <c r="S71" s="37"/>
      <c r="T71" s="37"/>
      <c r="U71" s="37"/>
      <c r="V71" s="37"/>
      <c r="W71" s="37"/>
      <c r="X71" s="37"/>
      <c r="Y71" s="37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</row>
    <row r="72" spans="1:86" ht="13.5" customHeight="1" x14ac:dyDescent="0.2">
      <c r="A72" s="5"/>
      <c r="B72" s="55" t="s">
        <v>70</v>
      </c>
      <c r="C72" s="34"/>
      <c r="D72" s="18"/>
      <c r="E72" s="18"/>
      <c r="F72" s="18"/>
      <c r="G72" s="18"/>
      <c r="H72" s="18"/>
      <c r="I72" s="18"/>
      <c r="J72" s="32" t="s">
        <v>47</v>
      </c>
      <c r="K72" s="18"/>
      <c r="L72" s="18"/>
      <c r="M72" s="18"/>
      <c r="N72" s="32" t="s">
        <v>48</v>
      </c>
      <c r="O72" s="18"/>
      <c r="P72" s="32"/>
      <c r="Q72" s="38"/>
      <c r="R72" s="18"/>
      <c r="S72" s="18"/>
      <c r="T72" s="32" t="s">
        <v>82</v>
      </c>
      <c r="U72" s="56"/>
      <c r="V72" s="32"/>
      <c r="W72" s="18"/>
      <c r="X72" s="18"/>
      <c r="Y72" s="18"/>
      <c r="Z72" s="2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47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</row>
    <row r="73" spans="1:86" ht="3" customHeight="1" x14ac:dyDescent="0.2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54"/>
      <c r="Q73" s="54"/>
      <c r="R73" s="54"/>
      <c r="S73" s="54"/>
      <c r="T73" s="54"/>
      <c r="U73" s="18"/>
      <c r="V73" s="18"/>
      <c r="W73" s="18"/>
      <c r="X73" s="18"/>
      <c r="Y73" s="18"/>
      <c r="Z73" s="2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</row>
    <row r="74" spans="1:86" ht="12.75" customHeight="1" x14ac:dyDescent="0.2">
      <c r="A74" s="5"/>
      <c r="B74" s="108" t="s">
        <v>36</v>
      </c>
      <c r="C74" s="109"/>
      <c r="D74" s="109"/>
      <c r="E74" s="109"/>
      <c r="F74" s="109"/>
      <c r="G74" s="109"/>
      <c r="H74" s="109"/>
      <c r="I74" s="110"/>
      <c r="J74" s="52" t="s">
        <v>43</v>
      </c>
      <c r="K74" s="57">
        <v>30</v>
      </c>
      <c r="L74" s="18"/>
      <c r="M74" s="18"/>
      <c r="N74" s="124">
        <f>IF(AE92=1,IF(AE93=1,K74/VLOOKUP(B74,AB92:AD104,2),0)+IF(AE94=1,K76/VLOOKUP(B76,AB92:AD104,2),0)+IF(AE95=1,K78/VLOOKUP(B78,AB92:AD104,2),0),IF(AE93=1,K74/VLOOKUP(B74,AB92:AD104,3),0)+IF(AE94=1,K76/VLOOKUP(B76,AB92:AD104,3),0)+IF(AE95=1,K78/VLOOKUP(B78,AB92:AD104,3),0))</f>
        <v>1.2666666666666666</v>
      </c>
      <c r="O74" s="125"/>
      <c r="P74" s="126"/>
      <c r="Q74" s="18"/>
      <c r="R74" s="18"/>
      <c r="S74" s="38" t="s">
        <v>78</v>
      </c>
      <c r="T74" s="116">
        <f>IF(OR(ISTEXT(T70),K74=0,K74=""),"",T70*K74/100)</f>
        <v>31500</v>
      </c>
      <c r="U74" s="117"/>
      <c r="V74" s="117"/>
      <c r="W74" s="117"/>
      <c r="X74" s="117"/>
      <c r="Y74" s="118"/>
      <c r="Z74" s="2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</row>
    <row r="75" spans="1:86" ht="3" customHeight="1" x14ac:dyDescent="0.2">
      <c r="B75" s="18"/>
      <c r="C75" s="18"/>
      <c r="D75" s="18"/>
      <c r="E75" s="18"/>
      <c r="F75" s="18"/>
      <c r="G75" s="18"/>
      <c r="H75" s="18"/>
      <c r="I75" s="18"/>
      <c r="J75" s="38"/>
      <c r="K75" s="18"/>
      <c r="L75" s="18"/>
      <c r="M75" s="18"/>
      <c r="N75" s="127"/>
      <c r="O75" s="128"/>
      <c r="P75" s="129"/>
      <c r="Q75" s="18"/>
      <c r="R75" s="18"/>
      <c r="S75" s="18"/>
      <c r="T75" s="58"/>
      <c r="U75" s="59"/>
      <c r="V75" s="59"/>
      <c r="W75" s="59"/>
      <c r="X75" s="59"/>
      <c r="Y75" s="59"/>
      <c r="Z75" s="2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</row>
    <row r="76" spans="1:86" ht="12.75" customHeight="1" x14ac:dyDescent="0.2">
      <c r="A76" s="5"/>
      <c r="B76" s="108" t="s">
        <v>34</v>
      </c>
      <c r="C76" s="109"/>
      <c r="D76" s="109"/>
      <c r="E76" s="109"/>
      <c r="F76" s="109"/>
      <c r="G76" s="109"/>
      <c r="H76" s="109"/>
      <c r="I76" s="110"/>
      <c r="J76" s="52" t="s">
        <v>43</v>
      </c>
      <c r="K76" s="57">
        <v>10</v>
      </c>
      <c r="L76" s="18"/>
      <c r="M76" s="18"/>
      <c r="N76" s="127"/>
      <c r="O76" s="128"/>
      <c r="P76" s="129"/>
      <c r="Q76" s="18"/>
      <c r="R76" s="18"/>
      <c r="S76" s="38" t="s">
        <v>78</v>
      </c>
      <c r="T76" s="116">
        <f>IF(OR(ISTEXT(T70),K76=0,K76=""),"",T70*K76/100)</f>
        <v>10500</v>
      </c>
      <c r="U76" s="117"/>
      <c r="V76" s="117"/>
      <c r="W76" s="117"/>
      <c r="X76" s="117"/>
      <c r="Y76" s="118"/>
      <c r="Z76" s="2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</row>
    <row r="77" spans="1:86" ht="3" customHeight="1" x14ac:dyDescent="0.2">
      <c r="B77" s="18"/>
      <c r="C77" s="18"/>
      <c r="D77" s="18"/>
      <c r="E77" s="18"/>
      <c r="F77" s="18"/>
      <c r="G77" s="18"/>
      <c r="H77" s="18"/>
      <c r="I77" s="18"/>
      <c r="J77" s="38"/>
      <c r="K77" s="18"/>
      <c r="L77" s="18"/>
      <c r="M77" s="18"/>
      <c r="N77" s="127"/>
      <c r="O77" s="128"/>
      <c r="P77" s="129"/>
      <c r="Q77" s="18"/>
      <c r="R77" s="18"/>
      <c r="S77" s="18"/>
      <c r="T77" s="58"/>
      <c r="U77" s="59"/>
      <c r="V77" s="59"/>
      <c r="W77" s="59"/>
      <c r="X77" s="59"/>
      <c r="Y77" s="59"/>
      <c r="Z77" s="2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</row>
    <row r="78" spans="1:86" ht="12.75" customHeight="1" x14ac:dyDescent="0.2">
      <c r="A78" s="5"/>
      <c r="B78" s="108"/>
      <c r="C78" s="109"/>
      <c r="D78" s="109"/>
      <c r="E78" s="109"/>
      <c r="F78" s="109"/>
      <c r="G78" s="109"/>
      <c r="H78" s="109"/>
      <c r="I78" s="110"/>
      <c r="J78" s="52" t="s">
        <v>43</v>
      </c>
      <c r="K78" s="57"/>
      <c r="L78" s="18"/>
      <c r="M78" s="18"/>
      <c r="N78" s="130"/>
      <c r="O78" s="131"/>
      <c r="P78" s="132"/>
      <c r="Q78" s="18"/>
      <c r="R78" s="18"/>
      <c r="S78" s="38" t="s">
        <v>78</v>
      </c>
      <c r="T78" s="116" t="str">
        <f>IF(OR(ISTEXT(T70),K78=0,K78=""),"",T70*K78/100)</f>
        <v/>
      </c>
      <c r="U78" s="117"/>
      <c r="V78" s="117"/>
      <c r="W78" s="117"/>
      <c r="X78" s="117"/>
      <c r="Y78" s="118"/>
      <c r="Z78" s="2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</row>
    <row r="79" spans="1:86" ht="6" customHeight="1" x14ac:dyDescent="0.2">
      <c r="A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2"/>
      <c r="AA79" s="2"/>
      <c r="AB79" s="2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</row>
    <row r="80" spans="1:86" ht="15" customHeight="1" x14ac:dyDescent="0.2">
      <c r="A80" s="6" t="s">
        <v>84</v>
      </c>
      <c r="B80" s="6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2"/>
      <c r="AA80" s="2"/>
      <c r="AB80" s="2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</row>
    <row r="81" spans="1:86" ht="3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2"/>
      <c r="AA81" s="2"/>
      <c r="AB81" s="2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</row>
    <row r="82" spans="1:86" ht="12" customHeight="1" x14ac:dyDescent="0.2">
      <c r="A82" s="4" t="s">
        <v>71</v>
      </c>
      <c r="Z82" s="2"/>
      <c r="AA82" s="2"/>
      <c r="AB82" s="2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</row>
    <row r="83" spans="1:86" ht="3" customHeight="1" x14ac:dyDescent="0.2">
      <c r="Z83" s="2"/>
      <c r="AA83" s="2"/>
      <c r="AB83" s="2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</row>
    <row r="84" spans="1:86" ht="12.75" customHeight="1" x14ac:dyDescent="0.2">
      <c r="A84" s="66" t="s">
        <v>32</v>
      </c>
      <c r="B84" s="67"/>
      <c r="C84" s="67"/>
      <c r="D84" s="84"/>
      <c r="E84" s="84"/>
      <c r="F84" s="84"/>
      <c r="G84" s="84"/>
      <c r="H84" s="84"/>
      <c r="I84" s="84"/>
      <c r="J84" s="85"/>
      <c r="K84" s="86"/>
      <c r="L84" s="84"/>
      <c r="M84" s="84"/>
      <c r="N84" s="84"/>
      <c r="O84" s="85"/>
      <c r="P84" s="86"/>
      <c r="Q84" s="84"/>
      <c r="R84" s="84"/>
      <c r="S84" s="84"/>
      <c r="T84" s="84"/>
      <c r="U84" s="84"/>
      <c r="V84" s="84"/>
      <c r="W84" s="84"/>
      <c r="X84" s="84"/>
      <c r="Y84" s="85"/>
      <c r="Z84" s="2"/>
      <c r="AA84" s="2"/>
      <c r="AB84" s="2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</row>
    <row r="85" spans="1:86" ht="12.75" customHeight="1" x14ac:dyDescent="0.2">
      <c r="A85" s="87"/>
      <c r="B85" s="88"/>
      <c r="C85" s="88"/>
      <c r="D85" s="88"/>
      <c r="E85" s="88"/>
      <c r="F85" s="88"/>
      <c r="G85" s="88"/>
      <c r="H85" s="88"/>
      <c r="I85" s="88"/>
      <c r="J85" s="89"/>
      <c r="K85" s="87"/>
      <c r="L85" s="88"/>
      <c r="M85" s="88"/>
      <c r="N85" s="88"/>
      <c r="O85" s="89"/>
      <c r="P85" s="87"/>
      <c r="Q85" s="88"/>
      <c r="R85" s="88"/>
      <c r="S85" s="88"/>
      <c r="T85" s="88"/>
      <c r="U85" s="88"/>
      <c r="V85" s="88"/>
      <c r="W85" s="88"/>
      <c r="X85" s="88"/>
      <c r="Y85" s="89"/>
      <c r="Z85" s="2"/>
      <c r="AA85" s="2"/>
      <c r="AB85" s="2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</row>
    <row r="86" spans="1:86" ht="12.75" customHeight="1" x14ac:dyDescent="0.2">
      <c r="A86" s="68" t="s">
        <v>22</v>
      </c>
      <c r="B86" s="69"/>
      <c r="C86" s="69"/>
      <c r="D86" s="69"/>
      <c r="E86" s="69"/>
      <c r="F86" s="69"/>
      <c r="G86" s="69"/>
      <c r="H86" s="69"/>
      <c r="I86" s="69"/>
      <c r="J86" s="70"/>
      <c r="K86" s="68" t="s">
        <v>23</v>
      </c>
      <c r="L86" s="69"/>
      <c r="M86" s="69"/>
      <c r="N86" s="69"/>
      <c r="O86" s="70"/>
      <c r="P86" s="68" t="s">
        <v>24</v>
      </c>
      <c r="Q86" s="69"/>
      <c r="R86" s="69"/>
      <c r="S86" s="69"/>
      <c r="T86" s="69"/>
      <c r="U86" s="69"/>
      <c r="V86" s="69"/>
      <c r="W86" s="69"/>
      <c r="X86" s="69"/>
      <c r="Y86" s="70"/>
      <c r="Z86" s="2"/>
      <c r="AA86" s="2"/>
      <c r="AB86" s="2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</row>
    <row r="87" spans="1:86" ht="6" customHeight="1" x14ac:dyDescent="0.2">
      <c r="Z87" s="2"/>
      <c r="AA87" s="2"/>
      <c r="AB87" s="2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</row>
    <row r="88" spans="1:86" ht="12.75" customHeight="1" x14ac:dyDescent="0.2">
      <c r="A88" s="71" t="s">
        <v>31</v>
      </c>
      <c r="B88" s="67"/>
      <c r="C88" s="84"/>
      <c r="D88" s="84"/>
      <c r="E88" s="84"/>
      <c r="F88" s="84"/>
      <c r="G88" s="84"/>
      <c r="H88" s="84"/>
      <c r="I88" s="84"/>
      <c r="J88" s="85"/>
      <c r="K88" s="86"/>
      <c r="L88" s="84"/>
      <c r="M88" s="84"/>
      <c r="N88" s="84"/>
      <c r="O88" s="85"/>
      <c r="P88" s="86"/>
      <c r="Q88" s="84"/>
      <c r="R88" s="84"/>
      <c r="S88" s="84"/>
      <c r="T88" s="84"/>
      <c r="U88" s="84"/>
      <c r="V88" s="84"/>
      <c r="W88" s="84"/>
      <c r="X88" s="84"/>
      <c r="Y88" s="85"/>
      <c r="Z88" s="2"/>
      <c r="AA88" s="2"/>
      <c r="AB88" s="2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</row>
    <row r="89" spans="1:86" ht="12.75" customHeight="1" x14ac:dyDescent="0.2">
      <c r="A89" s="90"/>
      <c r="B89" s="91"/>
      <c r="C89" s="91"/>
      <c r="D89" s="91"/>
      <c r="E89" s="91"/>
      <c r="F89" s="91"/>
      <c r="G89" s="91"/>
      <c r="H89" s="91"/>
      <c r="I89" s="91"/>
      <c r="J89" s="92"/>
      <c r="K89" s="90"/>
      <c r="L89" s="91"/>
      <c r="M89" s="91"/>
      <c r="N89" s="91"/>
      <c r="O89" s="92"/>
      <c r="P89" s="90"/>
      <c r="Q89" s="91"/>
      <c r="R89" s="91"/>
      <c r="S89" s="91"/>
      <c r="T89" s="91"/>
      <c r="U89" s="91"/>
      <c r="V89" s="91"/>
      <c r="W89" s="91"/>
      <c r="X89" s="91"/>
      <c r="Y89" s="92"/>
      <c r="Z89" s="2"/>
      <c r="AA89" s="2"/>
      <c r="AB89" s="2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</row>
    <row r="90" spans="1:86" ht="12.75" customHeight="1" x14ac:dyDescent="0.2">
      <c r="A90" s="68" t="s">
        <v>33</v>
      </c>
      <c r="B90" s="69"/>
      <c r="C90" s="69"/>
      <c r="D90" s="69"/>
      <c r="E90" s="69"/>
      <c r="F90" s="69"/>
      <c r="G90" s="69"/>
      <c r="H90" s="69"/>
      <c r="I90" s="69"/>
      <c r="J90" s="70"/>
      <c r="K90" s="68" t="s">
        <v>23</v>
      </c>
      <c r="L90" s="69"/>
      <c r="M90" s="69"/>
      <c r="N90" s="69"/>
      <c r="O90" s="70"/>
      <c r="P90" s="68" t="s">
        <v>24</v>
      </c>
      <c r="Q90" s="69"/>
      <c r="R90" s="69"/>
      <c r="S90" s="69"/>
      <c r="T90" s="69"/>
      <c r="U90" s="69"/>
      <c r="V90" s="69"/>
      <c r="W90" s="69"/>
      <c r="X90" s="69"/>
      <c r="Y90" s="70"/>
      <c r="Z90" s="2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</row>
    <row r="91" spans="1:86" s="2" customFormat="1" ht="12.75" customHeight="1" x14ac:dyDescent="0.2">
      <c r="Y91" s="26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26"/>
      <c r="AK91" s="26"/>
      <c r="AL91" s="26"/>
      <c r="AM91" s="26"/>
    </row>
    <row r="92" spans="1:86" s="2" customFormat="1" ht="12.75" customHeight="1" x14ac:dyDescent="0.2">
      <c r="Y92" s="26"/>
      <c r="Z92" s="3">
        <v>35</v>
      </c>
      <c r="AA92" s="3">
        <v>1</v>
      </c>
      <c r="AB92" s="3" t="s">
        <v>34</v>
      </c>
      <c r="AC92" s="3">
        <v>15</v>
      </c>
      <c r="AD92" s="3">
        <v>15</v>
      </c>
      <c r="AE92" s="3">
        <f>IF(F19="x",1,IF(I19="x",2,IF(Q19="x",3,0)))</f>
        <v>1</v>
      </c>
      <c r="AF92" s="3"/>
      <c r="AG92" s="3"/>
      <c r="AH92" s="3"/>
      <c r="AI92" s="3"/>
      <c r="AJ92" s="26"/>
      <c r="AK92" s="26"/>
      <c r="AL92" s="26"/>
      <c r="AM92" s="26"/>
    </row>
    <row r="93" spans="1:86" s="2" customFormat="1" ht="12.75" customHeight="1" x14ac:dyDescent="0.2">
      <c r="Y93" s="26"/>
      <c r="Z93" s="3">
        <v>36</v>
      </c>
      <c r="AA93" s="3">
        <v>2</v>
      </c>
      <c r="AB93" s="3" t="s">
        <v>35</v>
      </c>
      <c r="AC93" s="3">
        <v>50</v>
      </c>
      <c r="AD93" s="3"/>
      <c r="AE93" s="3">
        <f>IF(B74="",0,1)</f>
        <v>1</v>
      </c>
      <c r="AF93" s="3"/>
      <c r="AG93" s="3"/>
      <c r="AH93" s="3"/>
      <c r="AI93" s="3"/>
      <c r="AJ93" s="26"/>
      <c r="AK93" s="26"/>
      <c r="AL93" s="26"/>
      <c r="AM93" s="26"/>
      <c r="AN93" s="26"/>
      <c r="AO93" s="26"/>
      <c r="AP93" s="26"/>
    </row>
    <row r="94" spans="1:86" s="2" customFormat="1" ht="12.75" customHeight="1" x14ac:dyDescent="0.2">
      <c r="Y94" s="26"/>
      <c r="Z94" s="3">
        <v>37</v>
      </c>
      <c r="AA94" s="3">
        <v>3</v>
      </c>
      <c r="AB94" s="3" t="s">
        <v>36</v>
      </c>
      <c r="AC94" s="3">
        <v>50</v>
      </c>
      <c r="AD94" s="3">
        <v>15</v>
      </c>
      <c r="AE94" s="3">
        <f>IF(B76="",0,1)</f>
        <v>1</v>
      </c>
      <c r="AF94" s="3"/>
      <c r="AG94" s="3"/>
      <c r="AH94" s="3"/>
      <c r="AI94" s="3"/>
      <c r="AJ94" s="26"/>
      <c r="AK94" s="26"/>
      <c r="AL94" s="26"/>
      <c r="AM94" s="26"/>
      <c r="AN94" s="26"/>
      <c r="AO94" s="26"/>
      <c r="AP94" s="26"/>
    </row>
    <row r="95" spans="1:86" s="2" customFormat="1" ht="12.75" customHeight="1" x14ac:dyDescent="0.2">
      <c r="Y95" s="26"/>
      <c r="Z95" s="3">
        <v>38</v>
      </c>
      <c r="AA95" s="3">
        <v>4</v>
      </c>
      <c r="AB95" s="3" t="s">
        <v>58</v>
      </c>
      <c r="AC95" s="3">
        <v>50</v>
      </c>
      <c r="AD95" s="3">
        <v>15</v>
      </c>
      <c r="AE95" s="43">
        <f>IF(B78="",0,1)</f>
        <v>0</v>
      </c>
      <c r="AF95" s="43"/>
      <c r="AG95" s="43"/>
      <c r="AH95" s="43"/>
      <c r="AI95" s="3"/>
      <c r="AJ95" s="26"/>
      <c r="AK95" s="26"/>
      <c r="AL95" s="26"/>
      <c r="AM95" s="26"/>
      <c r="AN95" s="26"/>
      <c r="AO95" s="26"/>
      <c r="AP95" s="26"/>
    </row>
    <row r="96" spans="1:86" s="2" customFormat="1" ht="12.75" customHeight="1" x14ac:dyDescent="0.2">
      <c r="Y96" s="26"/>
      <c r="Z96" s="3">
        <v>39</v>
      </c>
      <c r="AA96" s="3">
        <v>5</v>
      </c>
      <c r="AB96" s="3" t="s">
        <v>37</v>
      </c>
      <c r="AC96" s="3">
        <v>50</v>
      </c>
      <c r="AD96" s="3">
        <v>25</v>
      </c>
      <c r="AE96" s="3"/>
      <c r="AF96" s="3"/>
      <c r="AG96" s="3"/>
      <c r="AH96" s="3"/>
      <c r="AI96" s="3"/>
      <c r="AJ96" s="26"/>
      <c r="AK96" s="26"/>
      <c r="AL96" s="26"/>
      <c r="AM96" s="26"/>
      <c r="AN96" s="26"/>
      <c r="AO96" s="26"/>
      <c r="AP96" s="26"/>
    </row>
    <row r="97" spans="25:42" s="2" customFormat="1" ht="12.75" customHeight="1" x14ac:dyDescent="0.2">
      <c r="Y97" s="26"/>
      <c r="Z97" s="3">
        <v>40</v>
      </c>
      <c r="AA97" s="3">
        <v>6</v>
      </c>
      <c r="AB97" s="3" t="s">
        <v>38</v>
      </c>
      <c r="AC97" s="3">
        <v>15</v>
      </c>
      <c r="AD97" s="3">
        <v>15</v>
      </c>
      <c r="AE97" s="3"/>
      <c r="AF97" s="3"/>
      <c r="AG97" s="3" t="s">
        <v>59</v>
      </c>
      <c r="AH97" s="3">
        <v>50</v>
      </c>
      <c r="AI97" s="3"/>
      <c r="AJ97" s="26"/>
      <c r="AK97" s="26"/>
      <c r="AL97" s="26"/>
      <c r="AM97" s="26"/>
      <c r="AN97" s="26"/>
      <c r="AO97" s="26"/>
      <c r="AP97" s="26"/>
    </row>
    <row r="98" spans="25:42" s="2" customFormat="1" ht="12.75" customHeight="1" x14ac:dyDescent="0.2">
      <c r="Y98" s="26"/>
      <c r="Z98" s="3">
        <v>41</v>
      </c>
      <c r="AA98" s="3">
        <v>7</v>
      </c>
      <c r="AB98" s="3" t="s">
        <v>39</v>
      </c>
      <c r="AC98" s="3">
        <v>50</v>
      </c>
      <c r="AD98" s="3">
        <v>15</v>
      </c>
      <c r="AE98" s="3"/>
      <c r="AF98" s="3"/>
      <c r="AG98" s="3"/>
      <c r="AH98" s="3"/>
      <c r="AI98" s="3"/>
      <c r="AJ98" s="26"/>
      <c r="AK98" s="26"/>
      <c r="AL98" s="26"/>
      <c r="AM98" s="26"/>
      <c r="AN98" s="26"/>
      <c r="AO98" s="26"/>
      <c r="AP98" s="26"/>
    </row>
    <row r="99" spans="25:42" s="2" customFormat="1" ht="12.75" customHeight="1" x14ac:dyDescent="0.2">
      <c r="Y99" s="26"/>
      <c r="Z99" s="3">
        <v>42</v>
      </c>
      <c r="AA99" s="44" t="s">
        <v>26</v>
      </c>
      <c r="AB99" s="3" t="s">
        <v>40</v>
      </c>
      <c r="AC99" s="3"/>
      <c r="AD99" s="3"/>
      <c r="AE99" s="3"/>
      <c r="AF99" s="3"/>
      <c r="AG99" s="3"/>
      <c r="AH99" s="3"/>
      <c r="AI99" s="3"/>
      <c r="AJ99" s="26"/>
      <c r="AK99" s="26"/>
      <c r="AL99" s="26"/>
      <c r="AM99" s="26"/>
      <c r="AN99" s="26"/>
      <c r="AO99" s="26"/>
      <c r="AP99" s="26"/>
    </row>
    <row r="100" spans="25:42" s="2" customFormat="1" ht="12.75" customHeight="1" x14ac:dyDescent="0.2">
      <c r="Y100" s="26"/>
      <c r="Z100" s="3"/>
      <c r="AA100" s="44" t="s">
        <v>27</v>
      </c>
      <c r="AB100" s="3" t="s">
        <v>41</v>
      </c>
      <c r="AC100" s="3"/>
      <c r="AD100" s="3"/>
      <c r="AE100" s="3"/>
      <c r="AF100" s="3"/>
      <c r="AG100" s="3"/>
      <c r="AH100" s="3"/>
      <c r="AI100" s="3"/>
      <c r="AJ100" s="26"/>
      <c r="AK100" s="26"/>
      <c r="AL100" s="26"/>
      <c r="AM100" s="26"/>
      <c r="AN100" s="26"/>
      <c r="AO100" s="26"/>
      <c r="AP100" s="26"/>
    </row>
    <row r="101" spans="25:42" s="2" customFormat="1" ht="12.75" customHeight="1" x14ac:dyDescent="0.2">
      <c r="Y101" s="26"/>
      <c r="Z101" s="3"/>
      <c r="AA101" s="44" t="s">
        <v>28</v>
      </c>
      <c r="AB101" s="3" t="s">
        <v>42</v>
      </c>
      <c r="AC101" s="3"/>
      <c r="AD101" s="3"/>
      <c r="AE101" s="3"/>
      <c r="AF101" s="3"/>
      <c r="AG101" s="3"/>
      <c r="AH101" s="3"/>
      <c r="AI101" s="3"/>
      <c r="AJ101" s="26"/>
      <c r="AK101" s="26"/>
      <c r="AL101" s="26"/>
      <c r="AM101" s="26"/>
    </row>
    <row r="102" spans="25:42" s="2" customFormat="1" ht="12.75" customHeight="1" x14ac:dyDescent="0.2">
      <c r="Y102" s="26"/>
      <c r="Z102" s="3"/>
      <c r="AA102" s="44" t="s">
        <v>29</v>
      </c>
      <c r="AB102" s="3" t="s">
        <v>54</v>
      </c>
      <c r="AC102" s="3">
        <v>50</v>
      </c>
      <c r="AD102" s="3">
        <v>50</v>
      </c>
      <c r="AE102" s="3"/>
      <c r="AF102" s="3"/>
      <c r="AG102" s="3"/>
      <c r="AH102" s="3"/>
      <c r="AI102" s="3"/>
      <c r="AJ102" s="26"/>
      <c r="AK102" s="26"/>
      <c r="AL102" s="26"/>
      <c r="AM102" s="26"/>
    </row>
    <row r="103" spans="25:42" s="2" customFormat="1" ht="12.75" customHeight="1" x14ac:dyDescent="0.2">
      <c r="Y103" s="26"/>
      <c r="Z103" s="3"/>
      <c r="AA103" s="3"/>
      <c r="AB103" s="3" t="s">
        <v>55</v>
      </c>
      <c r="AC103" s="3">
        <v>50</v>
      </c>
      <c r="AD103" s="3">
        <v>50</v>
      </c>
      <c r="AE103" s="3"/>
      <c r="AF103" s="3"/>
      <c r="AG103" s="3"/>
      <c r="AH103" s="3"/>
      <c r="AI103" s="3"/>
      <c r="AJ103" s="26"/>
      <c r="AK103" s="26"/>
      <c r="AL103" s="26"/>
      <c r="AM103" s="26"/>
    </row>
    <row r="104" spans="25:42" s="2" customFormat="1" ht="12.75" customHeight="1" x14ac:dyDescent="0.2">
      <c r="Y104" s="26"/>
      <c r="Z104" s="3"/>
      <c r="AA104" s="3"/>
      <c r="AB104" s="3" t="s">
        <v>56</v>
      </c>
      <c r="AC104" s="3">
        <v>50</v>
      </c>
      <c r="AD104" s="3">
        <v>50</v>
      </c>
      <c r="AE104" s="3"/>
      <c r="AF104" s="3"/>
      <c r="AG104" s="3"/>
      <c r="AH104" s="3"/>
      <c r="AI104" s="3"/>
      <c r="AJ104" s="26"/>
      <c r="AK104" s="26"/>
      <c r="AL104" s="26"/>
      <c r="AM104" s="26"/>
    </row>
    <row r="105" spans="25:42" s="2" customFormat="1" ht="12.75" customHeight="1" x14ac:dyDescent="0.2">
      <c r="Y105" s="26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26"/>
      <c r="AK105" s="26"/>
      <c r="AL105" s="26"/>
      <c r="AM105" s="26"/>
    </row>
    <row r="106" spans="25:42" s="2" customFormat="1" ht="12.75" customHeight="1" x14ac:dyDescent="0.2">
      <c r="Y106" s="26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26"/>
      <c r="AK106" s="26"/>
      <c r="AL106" s="26"/>
      <c r="AM106" s="26"/>
    </row>
    <row r="107" spans="25:42" s="2" customFormat="1" ht="12.75" customHeight="1" x14ac:dyDescent="0.2"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</row>
    <row r="108" spans="25:42" s="2" customFormat="1" ht="12.75" customHeight="1" x14ac:dyDescent="0.2"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</row>
    <row r="109" spans="25:42" s="2" customFormat="1" ht="12.75" customHeight="1" x14ac:dyDescent="0.2"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</row>
    <row r="110" spans="25:42" s="2" customFormat="1" ht="12.75" customHeight="1" x14ac:dyDescent="0.2"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</row>
    <row r="111" spans="25:42" s="2" customFormat="1" ht="12.75" customHeight="1" x14ac:dyDescent="0.2">
      <c r="AA111" s="26"/>
      <c r="AB111" s="26"/>
      <c r="AC111" s="26"/>
      <c r="AD111" s="26"/>
      <c r="AE111" s="26"/>
    </row>
    <row r="112" spans="25:42" s="2" customFormat="1" ht="12.75" customHeight="1" x14ac:dyDescent="0.2"/>
    <row r="113" spans="30:34" s="2" customFormat="1" ht="12.75" customHeight="1" x14ac:dyDescent="0.2"/>
    <row r="114" spans="30:34" s="2" customFormat="1" ht="12.75" customHeight="1" x14ac:dyDescent="0.2">
      <c r="AG114" s="33"/>
      <c r="AH114" s="26"/>
    </row>
    <row r="115" spans="30:34" s="2" customFormat="1" ht="12.75" customHeight="1" x14ac:dyDescent="0.2">
      <c r="AD115" s="26"/>
      <c r="AE115" s="26"/>
      <c r="AF115" s="26"/>
      <c r="AG115" s="26"/>
      <c r="AH115" s="26"/>
    </row>
    <row r="116" spans="30:34" s="2" customFormat="1" ht="12.75" customHeight="1" x14ac:dyDescent="0.2">
      <c r="AD116" s="26"/>
      <c r="AE116" s="26"/>
      <c r="AF116" s="26"/>
      <c r="AG116" s="26"/>
      <c r="AH116" s="26"/>
    </row>
    <row r="117" spans="30:34" s="2" customFormat="1" ht="12.75" customHeight="1" x14ac:dyDescent="0.2">
      <c r="AG117" s="33"/>
      <c r="AH117" s="26"/>
    </row>
    <row r="118" spans="30:34" s="2" customFormat="1" ht="12.75" customHeight="1" x14ac:dyDescent="0.2">
      <c r="AG118" s="33"/>
      <c r="AH118" s="26"/>
    </row>
    <row r="119" spans="30:34" s="2" customFormat="1" ht="12.75" customHeight="1" x14ac:dyDescent="0.2"/>
    <row r="120" spans="30:34" s="2" customFormat="1" ht="12.75" customHeight="1" x14ac:dyDescent="0.2"/>
    <row r="121" spans="30:34" s="2" customFormat="1" ht="12.75" customHeight="1" x14ac:dyDescent="0.2"/>
    <row r="122" spans="30:34" s="2" customFormat="1" ht="12.75" customHeight="1" x14ac:dyDescent="0.2"/>
    <row r="123" spans="30:34" s="2" customFormat="1" ht="12.75" customHeight="1" x14ac:dyDescent="0.2"/>
    <row r="124" spans="30:34" s="2" customFormat="1" ht="12.75" customHeight="1" x14ac:dyDescent="0.2"/>
    <row r="125" spans="30:34" s="2" customFormat="1" ht="12.75" customHeight="1" x14ac:dyDescent="0.2"/>
    <row r="126" spans="30:34" s="2" customFormat="1" x14ac:dyDescent="0.2"/>
    <row r="127" spans="30:34" s="2" customFormat="1" x14ac:dyDescent="0.2"/>
    <row r="128" spans="30:34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</sheetData>
  <mergeCells count="38">
    <mergeCell ref="B74:I74"/>
    <mergeCell ref="B76:I76"/>
    <mergeCell ref="B78:I78"/>
    <mergeCell ref="T74:Y74"/>
    <mergeCell ref="T76:Y76"/>
    <mergeCell ref="T78:Y78"/>
    <mergeCell ref="N74:P78"/>
    <mergeCell ref="T64:Y64"/>
    <mergeCell ref="U66:Y66"/>
    <mergeCell ref="T68:Y68"/>
    <mergeCell ref="B69:K69"/>
    <mergeCell ref="T70:Y70"/>
    <mergeCell ref="J17:N17"/>
    <mergeCell ref="P17:Y17"/>
    <mergeCell ref="T62:Y62"/>
    <mergeCell ref="D32:Y33"/>
    <mergeCell ref="D35:Y37"/>
    <mergeCell ref="T41:U41"/>
    <mergeCell ref="D50:Y51"/>
    <mergeCell ref="B55:I56"/>
    <mergeCell ref="J56:Y56"/>
    <mergeCell ref="T58:Y58"/>
    <mergeCell ref="T60:Y60"/>
    <mergeCell ref="O58:R58"/>
    <mergeCell ref="B26:Y26"/>
    <mergeCell ref="A1:Y2"/>
    <mergeCell ref="J7:Y7"/>
    <mergeCell ref="J9:Y9"/>
    <mergeCell ref="J11:Y11"/>
    <mergeCell ref="J13:Y13"/>
    <mergeCell ref="D84:J84"/>
    <mergeCell ref="K84:O85"/>
    <mergeCell ref="P84:Y85"/>
    <mergeCell ref="A85:J85"/>
    <mergeCell ref="C88:J88"/>
    <mergeCell ref="K88:O89"/>
    <mergeCell ref="P88:Y89"/>
    <mergeCell ref="A89:J89"/>
  </mergeCells>
  <dataValidations disablePrompts="1" count="5">
    <dataValidation type="list" allowBlank="1" showInputMessage="1" showErrorMessage="1" sqref="P22" xr:uid="{00000000-0002-0000-0000-000000000000}">
      <formula1>$AA$91:$AA$101</formula1>
    </dataValidation>
    <dataValidation type="list" allowBlank="1" showInputMessage="1" showErrorMessage="1" sqref="L39 N39 P39" xr:uid="{00000000-0002-0000-0000-000001000000}">
      <formula1>$Z$91:$Z$99</formula1>
    </dataValidation>
    <dataValidation type="date" allowBlank="1" showInputMessage="1" showErrorMessage="1" sqref="O58:R58" xr:uid="{00000000-0002-0000-0000-000003000000}">
      <formula1>1</formula1>
      <formula2>109939</formula2>
    </dataValidation>
    <dataValidation type="list" allowBlank="1" showInputMessage="1" showErrorMessage="1" sqref="B78:I78 B76:I76 B74:I74" xr:uid="{00000000-0002-0000-0000-000004000000}">
      <formula1>$AB$91:$AB$104</formula1>
    </dataValidation>
    <dataValidation type="list" allowBlank="1" showInputMessage="1" showErrorMessage="1" sqref="F79" xr:uid="{00000000-0002-0000-0000-000002000000}">
      <formula1>$Z$90:$Z$90</formula1>
    </dataValidation>
  </dataValidations>
  <pageMargins left="0.70866141732283472" right="0.31496062992125984" top="0.39370078740157483" bottom="0.15748031496062992" header="0.19685039370078741" footer="0.15748031496062992"/>
  <pageSetup paperSize="9" orientation="portrait" r:id="rId1"/>
  <headerFooter>
    <oddHeader>&amp;L&amp;8Anlage zur Regelung C-1810/12 des BMVg, Stand 03.2022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H144"/>
  <sheetViews>
    <sheetView showGridLines="0" tabSelected="1" zoomScale="110" zoomScaleNormal="110" workbookViewId="0">
      <selection activeCell="G24" sqref="G24"/>
    </sheetView>
  </sheetViews>
  <sheetFormatPr baseColWidth="10" defaultColWidth="3.7109375" defaultRowHeight="12.75" x14ac:dyDescent="0.2"/>
  <cols>
    <col min="1" max="8" width="3.7109375" style="4"/>
    <col min="9" max="9" width="4.5703125" style="4" customWidth="1"/>
    <col min="10" max="10" width="3.7109375" style="4"/>
    <col min="11" max="11" width="3.7109375" style="4" customWidth="1"/>
    <col min="12" max="12" width="3.5703125" style="4" customWidth="1"/>
    <col min="13" max="15" width="3.7109375" style="4"/>
    <col min="16" max="16" width="3.85546875" style="4" customWidth="1"/>
    <col min="17" max="25" width="3.7109375" style="4"/>
    <col min="26" max="35" width="2.7109375" style="4" customWidth="1"/>
    <col min="36" max="16384" width="3.7109375" style="4"/>
  </cols>
  <sheetData>
    <row r="1" spans="1:86" ht="3" customHeight="1" x14ac:dyDescent="0.2">
      <c r="A1" s="93" t="s">
        <v>73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2.75" customHeight="1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26"/>
      <c r="AA2" s="28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86" ht="15" customHeight="1" x14ac:dyDescent="0.2">
      <c r="A3" s="1" t="s">
        <v>74</v>
      </c>
      <c r="Z3" s="26"/>
      <c r="AA3" s="28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9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</row>
    <row r="4" spans="1:86" ht="3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</row>
    <row r="5" spans="1:86" ht="15" customHeight="1" x14ac:dyDescent="0.2">
      <c r="A5" s="6">
        <v>1</v>
      </c>
      <c r="B5" s="6" t="s"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</row>
    <row r="6" spans="1:86" ht="3" customHeight="1" x14ac:dyDescent="0.2">
      <c r="A6" s="5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</row>
    <row r="7" spans="1:86" ht="12.75" customHeight="1" x14ac:dyDescent="0.2">
      <c r="A7" s="5"/>
      <c r="B7" s="4" t="s">
        <v>1</v>
      </c>
      <c r="D7" s="5"/>
      <c r="E7" s="5"/>
      <c r="F7" s="5"/>
      <c r="G7" s="5"/>
      <c r="H7" s="5"/>
      <c r="I7" s="5"/>
      <c r="J7" s="138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40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</row>
    <row r="8" spans="1:86" ht="3" customHeight="1" x14ac:dyDescent="0.2">
      <c r="A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</row>
    <row r="9" spans="1:86" ht="12.75" customHeight="1" x14ac:dyDescent="0.2">
      <c r="A9" s="5"/>
      <c r="B9" s="4" t="s">
        <v>2</v>
      </c>
      <c r="D9" s="5"/>
      <c r="E9" s="5"/>
      <c r="F9" s="5"/>
      <c r="G9" s="5"/>
      <c r="H9" s="5"/>
      <c r="I9" s="5"/>
      <c r="J9" s="138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40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</row>
    <row r="10" spans="1:86" ht="3" customHeight="1" x14ac:dyDescent="0.2">
      <c r="A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</row>
    <row r="11" spans="1:86" ht="12.75" customHeight="1" x14ac:dyDescent="0.2">
      <c r="A11" s="5"/>
      <c r="B11" s="4" t="s">
        <v>3</v>
      </c>
      <c r="D11" s="5"/>
      <c r="E11" s="5"/>
      <c r="F11" s="5"/>
      <c r="G11" s="5"/>
      <c r="H11" s="5"/>
      <c r="I11" s="5"/>
      <c r="J11" s="138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40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</row>
    <row r="12" spans="1:86" ht="3" customHeight="1" x14ac:dyDescent="0.2">
      <c r="A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</row>
    <row r="13" spans="1:86" ht="12.75" customHeight="1" x14ac:dyDescent="0.2">
      <c r="A13" s="5"/>
      <c r="B13" s="4" t="s">
        <v>5</v>
      </c>
      <c r="D13" s="5"/>
      <c r="E13" s="5"/>
      <c r="F13" s="5"/>
      <c r="G13" s="5"/>
      <c r="H13" s="5"/>
      <c r="I13" s="5"/>
      <c r="J13" s="138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40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</row>
    <row r="14" spans="1:86" ht="6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</row>
    <row r="15" spans="1:86" ht="15" customHeight="1" x14ac:dyDescent="0.2">
      <c r="A15" s="6">
        <v>2</v>
      </c>
      <c r="B15" s="6" t="s">
        <v>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</row>
    <row r="16" spans="1:86" ht="3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pans="1:86" ht="12.75" customHeight="1" x14ac:dyDescent="0.2">
      <c r="A17" s="5"/>
      <c r="B17" s="4" t="s">
        <v>89</v>
      </c>
      <c r="J17" s="97"/>
      <c r="K17" s="98"/>
      <c r="L17" s="98"/>
      <c r="M17" s="98"/>
      <c r="N17" s="98"/>
      <c r="O17" s="72" t="s">
        <v>50</v>
      </c>
      <c r="P17" s="97"/>
      <c r="Q17" s="98"/>
      <c r="R17" s="98"/>
      <c r="S17" s="98"/>
      <c r="T17" s="98"/>
      <c r="U17" s="98"/>
      <c r="V17" s="98"/>
      <c r="W17" s="98"/>
      <c r="X17" s="98"/>
      <c r="Y17" s="99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pans="1:86" ht="6" customHeight="1" x14ac:dyDescent="0.2">
      <c r="A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pans="1:86" ht="12.75" customHeight="1" x14ac:dyDescent="0.2">
      <c r="A19" s="5"/>
      <c r="B19" s="16" t="s">
        <v>46</v>
      </c>
      <c r="C19" s="16"/>
      <c r="D19" s="16"/>
      <c r="F19" s="61"/>
      <c r="G19" s="4" t="s">
        <v>44</v>
      </c>
      <c r="I19" s="61"/>
      <c r="J19" s="4" t="s">
        <v>45</v>
      </c>
      <c r="L19" s="16"/>
      <c r="M19" s="30"/>
      <c r="N19" s="30"/>
      <c r="O19" s="16"/>
      <c r="P19" s="16"/>
      <c r="Q19" s="62"/>
      <c r="R19" s="41" t="s">
        <v>51</v>
      </c>
      <c r="U19" s="16"/>
      <c r="X19" s="16"/>
      <c r="Y19" s="16"/>
      <c r="Z19" s="36"/>
      <c r="AA19" s="26"/>
      <c r="AB19" s="35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</row>
    <row r="20" spans="1:86" ht="14.25" x14ac:dyDescent="0.2">
      <c r="A20" s="5"/>
      <c r="N20" s="5"/>
      <c r="O20" s="5"/>
      <c r="P20" s="5"/>
      <c r="Q20" s="16"/>
      <c r="R20" s="32" t="s">
        <v>52</v>
      </c>
      <c r="T20" s="5"/>
      <c r="U20" s="5"/>
      <c r="V20" s="5"/>
      <c r="W20" s="5"/>
      <c r="X20" s="5"/>
      <c r="Y20" s="5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</row>
    <row r="21" spans="1:86" ht="4.5" customHeight="1" x14ac:dyDescent="0.2">
      <c r="A21" s="75"/>
      <c r="B21" s="76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</row>
    <row r="22" spans="1:86" ht="12.75" customHeight="1" x14ac:dyDescent="0.2">
      <c r="A22" s="5"/>
      <c r="B22" s="4" t="s">
        <v>6</v>
      </c>
      <c r="F22" s="61"/>
      <c r="G22" s="4" t="s">
        <v>17</v>
      </c>
      <c r="I22" s="77" t="str">
        <f>IF(J7="","",IF(F22="","x",""))</f>
        <v/>
      </c>
      <c r="J22" s="4" t="s">
        <v>91</v>
      </c>
      <c r="K22" s="73"/>
      <c r="P22" s="61"/>
      <c r="S22" s="15" t="s">
        <v>92</v>
      </c>
      <c r="T22" s="61"/>
      <c r="V22" s="45"/>
      <c r="Y22" s="5"/>
      <c r="Z22" s="26"/>
      <c r="AA22" s="28"/>
      <c r="AB22" s="35"/>
      <c r="AC22" s="35"/>
      <c r="AD22" s="26"/>
      <c r="AE22" s="26"/>
      <c r="AF22" s="26"/>
      <c r="AG22" s="26"/>
      <c r="AH22" s="26"/>
      <c r="AI22" s="26"/>
      <c r="AJ22" s="26"/>
      <c r="AK22" s="29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</row>
    <row r="23" spans="1:86" ht="3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W23" s="5"/>
      <c r="X23" s="5"/>
      <c r="Y23" s="5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</row>
    <row r="24" spans="1:86" ht="12.75" customHeight="1" x14ac:dyDescent="0.2">
      <c r="B24" s="4" t="s">
        <v>90</v>
      </c>
      <c r="C24" s="5"/>
      <c r="D24" s="5"/>
      <c r="E24" s="5"/>
      <c r="I24" s="61"/>
      <c r="J24" s="4" t="s">
        <v>86</v>
      </c>
      <c r="K24" s="5"/>
      <c r="L24" s="5"/>
      <c r="P24" s="61"/>
      <c r="Q24" s="4" t="s">
        <v>87</v>
      </c>
      <c r="R24" s="5"/>
      <c r="S24" s="5"/>
      <c r="T24" s="5"/>
      <c r="U24" s="5"/>
      <c r="V24" s="5"/>
      <c r="W24" s="5"/>
      <c r="X24" s="5"/>
      <c r="Y24" s="5"/>
      <c r="Z24" s="2"/>
      <c r="AA24" s="2"/>
      <c r="AB24" s="2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6" ht="6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2"/>
      <c r="AA25" s="2"/>
      <c r="AB25" s="2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6" ht="15" customHeight="1" x14ac:dyDescent="0.2">
      <c r="A26" s="6">
        <v>3</v>
      </c>
      <c r="B26" s="115" t="s">
        <v>7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</row>
    <row r="27" spans="1:86" ht="3" customHeight="1" x14ac:dyDescent="0.2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</row>
    <row r="28" spans="1:86" ht="12.75" customHeight="1" x14ac:dyDescent="0.2">
      <c r="A28" s="63"/>
      <c r="B28" s="12" t="s">
        <v>15</v>
      </c>
      <c r="C28" s="4" t="s">
        <v>72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</row>
    <row r="29" spans="1:86" ht="3" customHeight="1" x14ac:dyDescent="0.2">
      <c r="A29" s="5"/>
      <c r="B29" s="1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</row>
    <row r="30" spans="1:86" ht="12.75" customHeight="1" x14ac:dyDescent="0.2">
      <c r="A30" s="5"/>
      <c r="B30" s="63"/>
      <c r="C30" s="22" t="s">
        <v>9</v>
      </c>
      <c r="D30" s="21" t="s">
        <v>10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</row>
    <row r="31" spans="1:86" ht="3" customHeight="1" x14ac:dyDescent="0.2">
      <c r="A31" s="5"/>
      <c r="B31" s="10"/>
      <c r="C31" s="22"/>
      <c r="D31" s="2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</row>
    <row r="32" spans="1:86" ht="12.75" customHeight="1" x14ac:dyDescent="0.2">
      <c r="A32" s="5"/>
      <c r="B32" s="63"/>
      <c r="C32" s="22" t="s">
        <v>8</v>
      </c>
      <c r="D32" s="103" t="s">
        <v>60</v>
      </c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26"/>
      <c r="AA32" s="26"/>
      <c r="AB32" s="48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</row>
    <row r="33" spans="1:86" ht="9.6" customHeight="1" x14ac:dyDescent="0.2">
      <c r="A33" s="5"/>
      <c r="B33" s="13"/>
      <c r="C33" s="22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</row>
    <row r="34" spans="1:86" ht="3" customHeight="1" x14ac:dyDescent="0.2">
      <c r="A34" s="5"/>
      <c r="B34" s="13"/>
      <c r="C34" s="22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</row>
    <row r="35" spans="1:86" ht="12.75" customHeight="1" x14ac:dyDescent="0.2">
      <c r="A35" s="5"/>
      <c r="B35" s="63"/>
      <c r="C35" s="22" t="s">
        <v>11</v>
      </c>
      <c r="D35" s="103" t="s">
        <v>61</v>
      </c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26"/>
      <c r="AA35" s="26"/>
      <c r="AB35" s="4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</row>
    <row r="36" spans="1:86" ht="12.75" customHeight="1" x14ac:dyDescent="0.2">
      <c r="A36" s="5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</row>
    <row r="37" spans="1:86" ht="7.5" customHeight="1" x14ac:dyDescent="0.2">
      <c r="A37" s="5"/>
      <c r="B37" s="13"/>
      <c r="C37" s="19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</row>
    <row r="38" spans="1:86" ht="3" customHeight="1" x14ac:dyDescent="0.2">
      <c r="A38" s="5"/>
      <c r="B38" s="11"/>
      <c r="C38" s="1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</row>
    <row r="39" spans="1:86" ht="12.75" customHeight="1" x14ac:dyDescent="0.2">
      <c r="A39" s="63"/>
      <c r="B39" s="12" t="s">
        <v>12</v>
      </c>
      <c r="C39" s="4" t="s">
        <v>62</v>
      </c>
      <c r="K39" s="15" t="s">
        <v>63</v>
      </c>
      <c r="L39" s="61"/>
      <c r="M39" s="40" t="s">
        <v>53</v>
      </c>
      <c r="N39" s="61"/>
      <c r="O39" s="40" t="s">
        <v>53</v>
      </c>
      <c r="P39" s="61"/>
      <c r="S39" s="5"/>
      <c r="U39" s="5"/>
      <c r="V39" s="5"/>
      <c r="W39" s="5"/>
      <c r="X39" s="5"/>
      <c r="Y39" s="5"/>
      <c r="Z39" s="26"/>
      <c r="AA39" s="26"/>
      <c r="AB39" s="26"/>
      <c r="AC39" s="35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</row>
    <row r="40" spans="1:86" ht="3" customHeight="1" x14ac:dyDescent="0.2">
      <c r="A40" s="5"/>
      <c r="B40" s="12"/>
      <c r="R40" s="5"/>
      <c r="S40" s="5"/>
      <c r="T40" s="5"/>
      <c r="U40" s="5"/>
      <c r="V40" s="5"/>
      <c r="W40" s="5"/>
      <c r="X40" s="5"/>
      <c r="Y40" s="5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</row>
    <row r="41" spans="1:86" ht="12.75" customHeight="1" x14ac:dyDescent="0.2">
      <c r="A41" s="63"/>
      <c r="B41" s="12" t="s">
        <v>13</v>
      </c>
      <c r="C41" s="4" t="s">
        <v>16</v>
      </c>
      <c r="R41" s="5"/>
      <c r="T41" s="136"/>
      <c r="U41" s="137"/>
      <c r="V41" s="5"/>
      <c r="W41" s="5"/>
      <c r="X41" s="5"/>
      <c r="Y41" s="5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</row>
    <row r="42" spans="1:86" ht="3" customHeight="1" x14ac:dyDescent="0.2">
      <c r="A42" s="5"/>
      <c r="B42" s="12"/>
      <c r="R42" s="5"/>
      <c r="S42" s="5"/>
      <c r="T42" s="5"/>
      <c r="U42" s="5"/>
      <c r="V42" s="5"/>
      <c r="W42" s="5"/>
      <c r="X42" s="5"/>
      <c r="Y42" s="5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</row>
    <row r="43" spans="1:86" ht="12.75" customHeight="1" x14ac:dyDescent="0.2">
      <c r="A43" s="63"/>
      <c r="B43" s="12" t="s">
        <v>14</v>
      </c>
      <c r="C43" s="4" t="s">
        <v>64</v>
      </c>
      <c r="R43" s="5"/>
      <c r="S43" s="5"/>
      <c r="T43" s="5"/>
      <c r="U43" s="5"/>
      <c r="V43" s="5"/>
      <c r="W43" s="5"/>
      <c r="X43" s="5"/>
      <c r="Y43" s="5"/>
      <c r="Z43" s="26"/>
      <c r="AA43" s="29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</row>
    <row r="44" spans="1:86" ht="4.5" customHeight="1" x14ac:dyDescent="0.2">
      <c r="A44" s="24"/>
      <c r="B44" s="25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</row>
    <row r="45" spans="1:86" ht="12.75" customHeight="1" x14ac:dyDescent="0.2">
      <c r="A45" s="13"/>
      <c r="B45" s="23" t="s">
        <v>18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</row>
    <row r="46" spans="1:86" ht="12.75" customHeight="1" x14ac:dyDescent="0.2">
      <c r="A46" s="5"/>
      <c r="B46" s="1"/>
      <c r="C46" s="1" t="s">
        <v>8</v>
      </c>
      <c r="D46" s="1" t="s">
        <v>19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</row>
    <row r="47" spans="1:86" ht="12.75" customHeight="1" x14ac:dyDescent="0.2">
      <c r="A47" s="5"/>
      <c r="B47" s="1"/>
      <c r="C47" s="1" t="s">
        <v>11</v>
      </c>
      <c r="D47" s="1" t="s">
        <v>20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</row>
    <row r="48" spans="1:86" ht="12.75" customHeight="1" x14ac:dyDescent="0.2">
      <c r="A48" s="5"/>
      <c r="B48" s="1"/>
      <c r="C48" s="1" t="s">
        <v>12</v>
      </c>
      <c r="D48" s="1" t="s">
        <v>21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</row>
    <row r="49" spans="1:86" ht="12.75" customHeight="1" x14ac:dyDescent="0.2">
      <c r="A49" s="5"/>
      <c r="B49" s="1"/>
      <c r="C49" s="1" t="s">
        <v>13</v>
      </c>
      <c r="D49" s="1" t="s">
        <v>30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</row>
    <row r="50" spans="1:86" ht="12.75" customHeight="1" x14ac:dyDescent="0.2">
      <c r="A50" s="5"/>
      <c r="B50" s="1"/>
      <c r="C50" s="1" t="s">
        <v>14</v>
      </c>
      <c r="D50" s="106" t="s">
        <v>25</v>
      </c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</row>
    <row r="51" spans="1:86" ht="12.75" customHeight="1" x14ac:dyDescent="0.2">
      <c r="A51" s="5"/>
      <c r="B51" s="1"/>
      <c r="C51" s="1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</row>
    <row r="52" spans="1:86" ht="6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</row>
    <row r="53" spans="1:86" ht="15" customHeight="1" x14ac:dyDescent="0.2">
      <c r="A53" s="6">
        <v>4</v>
      </c>
      <c r="B53" s="6" t="s">
        <v>68</v>
      </c>
      <c r="C53" s="7"/>
      <c r="D53" s="7"/>
      <c r="E53" s="7"/>
      <c r="F53" s="7"/>
      <c r="G53" s="7"/>
      <c r="H53" s="7"/>
      <c r="I53" s="7"/>
      <c r="J53" s="14" t="s">
        <v>88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</row>
    <row r="54" spans="1:86" ht="3" customHeight="1" x14ac:dyDescent="0.2">
      <c r="A54" s="8"/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</row>
    <row r="55" spans="1:86" ht="12.75" customHeight="1" x14ac:dyDescent="0.2">
      <c r="A55" s="5"/>
      <c r="B55" s="107" t="s">
        <v>65</v>
      </c>
      <c r="C55" s="107"/>
      <c r="D55" s="107"/>
      <c r="E55" s="107"/>
      <c r="F55" s="107"/>
      <c r="G55" s="107"/>
      <c r="H55" s="107"/>
      <c r="I55" s="107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</row>
    <row r="56" spans="1:86" ht="12.75" customHeight="1" x14ac:dyDescent="0.2">
      <c r="A56" s="5"/>
      <c r="B56" s="107"/>
      <c r="C56" s="107"/>
      <c r="D56" s="107"/>
      <c r="E56" s="107"/>
      <c r="F56" s="107"/>
      <c r="G56" s="107"/>
      <c r="H56" s="107"/>
      <c r="I56" s="107"/>
      <c r="J56" s="141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3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</row>
    <row r="57" spans="1:86" ht="3" customHeight="1" x14ac:dyDescent="0.2">
      <c r="A57" s="5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</row>
    <row r="58" spans="1:86" ht="12.75" customHeight="1" x14ac:dyDescent="0.2">
      <c r="A58" s="5"/>
      <c r="B58" s="18" t="s">
        <v>66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37"/>
      <c r="O58" s="144"/>
      <c r="P58" s="145"/>
      <c r="Q58" s="145"/>
      <c r="R58" s="146"/>
      <c r="S58" s="50" t="s">
        <v>50</v>
      </c>
      <c r="T58" s="147"/>
      <c r="U58" s="145"/>
      <c r="V58" s="145"/>
      <c r="W58" s="145"/>
      <c r="X58" s="145"/>
      <c r="Y58" s="146"/>
      <c r="Z58" s="26"/>
      <c r="AA58" s="26"/>
      <c r="AB58" s="26"/>
      <c r="AC58" s="26"/>
      <c r="AD58" s="35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</row>
    <row r="59" spans="1:86" ht="3" customHeight="1" x14ac:dyDescent="0.2">
      <c r="A59" s="5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</row>
    <row r="60" spans="1:86" ht="12.75" customHeight="1" x14ac:dyDescent="0.2">
      <c r="A60" s="5"/>
      <c r="B60" s="34" t="s">
        <v>75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37"/>
      <c r="O60" s="37"/>
      <c r="P60" s="37"/>
      <c r="Q60" s="18"/>
      <c r="R60" s="18"/>
      <c r="S60" s="38" t="s">
        <v>76</v>
      </c>
      <c r="T60" s="133"/>
      <c r="U60" s="134"/>
      <c r="V60" s="134"/>
      <c r="W60" s="134"/>
      <c r="X60" s="134"/>
      <c r="Y60" s="135"/>
      <c r="Z60" s="26"/>
      <c r="AA60" s="26"/>
      <c r="AB60" s="26"/>
      <c r="AC60" s="26"/>
      <c r="AD60" s="35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</row>
    <row r="61" spans="1:86" ht="3" customHeight="1" x14ac:dyDescent="0.2">
      <c r="A61" s="5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37"/>
      <c r="O61" s="37"/>
      <c r="P61" s="37"/>
      <c r="Q61" s="18"/>
      <c r="R61" s="51"/>
      <c r="S61" s="51"/>
      <c r="T61" s="42"/>
      <c r="U61" s="42"/>
      <c r="V61" s="42"/>
      <c r="W61" s="42"/>
      <c r="X61" s="42"/>
      <c r="Y61" s="42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</row>
    <row r="62" spans="1:86" ht="12.75" customHeight="1" x14ac:dyDescent="0.2">
      <c r="A62" s="5"/>
      <c r="B62" s="18" t="s">
        <v>67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37"/>
      <c r="O62" s="37"/>
      <c r="P62" s="37"/>
      <c r="Q62" s="18"/>
      <c r="R62" s="18"/>
      <c r="S62" s="38" t="s">
        <v>77</v>
      </c>
      <c r="T62" s="133"/>
      <c r="U62" s="134"/>
      <c r="V62" s="134"/>
      <c r="W62" s="134"/>
      <c r="X62" s="134"/>
      <c r="Y62" s="135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</row>
    <row r="63" spans="1:86" ht="3" customHeight="1" x14ac:dyDescent="0.2">
      <c r="A63" s="5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37"/>
      <c r="O63" s="37"/>
      <c r="P63" s="37"/>
      <c r="Q63" s="18"/>
      <c r="R63" s="51"/>
      <c r="S63" s="51"/>
      <c r="T63" s="51"/>
      <c r="U63" s="51"/>
      <c r="V63" s="51"/>
      <c r="W63" s="51"/>
      <c r="X63" s="51"/>
      <c r="Y63" s="51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</row>
    <row r="64" spans="1:86" ht="13.5" customHeight="1" x14ac:dyDescent="0.2">
      <c r="A64" s="5"/>
      <c r="B64" s="18" t="s">
        <v>85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37"/>
      <c r="O64" s="37"/>
      <c r="P64" s="37"/>
      <c r="Q64" s="18"/>
      <c r="R64" s="18"/>
      <c r="S64" s="38" t="s">
        <v>78</v>
      </c>
      <c r="T64" s="116" t="str">
        <f>IF(T62="","",T60*T62)</f>
        <v/>
      </c>
      <c r="U64" s="117"/>
      <c r="V64" s="117"/>
      <c r="W64" s="117"/>
      <c r="X64" s="117"/>
      <c r="Y64" s="118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</row>
    <row r="65" spans="1:86" ht="6" customHeight="1" x14ac:dyDescent="0.2">
      <c r="A65" s="5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37"/>
      <c r="O65" s="37"/>
      <c r="P65" s="37"/>
      <c r="Q65" s="18"/>
      <c r="R65" s="37"/>
      <c r="S65" s="37"/>
      <c r="T65" s="37"/>
      <c r="U65" s="37"/>
      <c r="V65" s="37"/>
      <c r="W65" s="37"/>
      <c r="X65" s="37"/>
      <c r="Y65" s="37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</row>
    <row r="66" spans="1:86" ht="12.75" customHeight="1" x14ac:dyDescent="0.2">
      <c r="A66" s="5"/>
      <c r="B66" s="18" t="s">
        <v>83</v>
      </c>
      <c r="C66" s="18"/>
      <c r="D66" s="18"/>
      <c r="E66" s="18"/>
      <c r="F66" s="18"/>
      <c r="G66" s="18"/>
      <c r="H66" s="18"/>
      <c r="I66" s="18"/>
      <c r="J66" s="32"/>
      <c r="K66" s="18"/>
      <c r="L66" s="18"/>
      <c r="M66" s="18"/>
      <c r="N66" s="37"/>
      <c r="O66" s="37"/>
      <c r="P66" s="37"/>
      <c r="Q66" s="18"/>
      <c r="R66" s="18"/>
      <c r="S66" s="52" t="s">
        <v>43</v>
      </c>
      <c r="T66" s="64"/>
      <c r="U66" s="119" t="str">
        <f>IF(OR(ISTEXT(T64),T66=0,T64=0,T66=""),"",T64*T66/100)</f>
        <v/>
      </c>
      <c r="V66" s="117"/>
      <c r="W66" s="117"/>
      <c r="X66" s="117"/>
      <c r="Y66" s="118"/>
      <c r="Z66" s="26"/>
      <c r="AA66" s="26"/>
      <c r="AB66" s="26"/>
      <c r="AC66" s="35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</row>
    <row r="67" spans="1:86" ht="3" customHeight="1" x14ac:dyDescent="0.2">
      <c r="A67" s="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18"/>
      <c r="N67" s="37"/>
      <c r="O67" s="37"/>
      <c r="P67" s="37"/>
      <c r="Q67" s="18"/>
      <c r="R67" s="54"/>
      <c r="S67" s="37"/>
      <c r="T67" s="54"/>
      <c r="U67" s="54"/>
      <c r="V67" s="54"/>
      <c r="W67" s="54"/>
      <c r="X67" s="54"/>
      <c r="Y67" s="54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</row>
    <row r="68" spans="1:86" ht="12.75" customHeight="1" x14ac:dyDescent="0.2">
      <c r="A68" s="5"/>
      <c r="B68" s="18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18"/>
      <c r="N68" s="37"/>
      <c r="O68" s="37"/>
      <c r="P68" s="37"/>
      <c r="Q68" s="18"/>
      <c r="R68" s="18"/>
      <c r="S68" s="38" t="s">
        <v>79</v>
      </c>
      <c r="T68" s="148"/>
      <c r="U68" s="149"/>
      <c r="V68" s="149"/>
      <c r="W68" s="149"/>
      <c r="X68" s="149"/>
      <c r="Y68" s="150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</row>
    <row r="69" spans="1:86" ht="6" customHeight="1" x14ac:dyDescent="0.2">
      <c r="A69" s="5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37"/>
      <c r="M69" s="18"/>
      <c r="N69" s="37"/>
      <c r="O69" s="37"/>
      <c r="P69" s="37"/>
      <c r="Q69" s="18"/>
      <c r="R69" s="37"/>
      <c r="S69" s="37"/>
      <c r="T69" s="37"/>
      <c r="U69" s="37"/>
      <c r="V69" s="37"/>
      <c r="W69" s="37"/>
      <c r="X69" s="37"/>
      <c r="Y69" s="37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</row>
    <row r="70" spans="1:86" ht="14.25" x14ac:dyDescent="0.2">
      <c r="A70" s="5"/>
      <c r="B70" s="34" t="s">
        <v>81</v>
      </c>
      <c r="C70" s="34"/>
      <c r="D70" s="34"/>
      <c r="E70" s="34"/>
      <c r="F70" s="34"/>
      <c r="G70" s="34"/>
      <c r="H70" s="34"/>
      <c r="I70" s="34"/>
      <c r="J70" s="34"/>
      <c r="K70" s="34"/>
      <c r="L70" s="37"/>
      <c r="M70" s="18"/>
      <c r="N70" s="37"/>
      <c r="O70" s="37"/>
      <c r="P70" s="37"/>
      <c r="Q70" s="18"/>
      <c r="R70" s="37"/>
      <c r="S70" s="38" t="s">
        <v>78</v>
      </c>
      <c r="T70" s="116" t="str">
        <f>IF(T64="","",IF(T68&gt;0,T68+T64,T64+U66))</f>
        <v/>
      </c>
      <c r="U70" s="117"/>
      <c r="V70" s="117"/>
      <c r="W70" s="117"/>
      <c r="X70" s="117"/>
      <c r="Y70" s="118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</row>
    <row r="71" spans="1:86" ht="3" customHeight="1" x14ac:dyDescent="0.2">
      <c r="A71" s="5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7"/>
      <c r="M71" s="37"/>
      <c r="N71" s="37"/>
      <c r="O71" s="37"/>
      <c r="P71" s="37"/>
      <c r="Q71" s="18"/>
      <c r="R71" s="37"/>
      <c r="S71" s="37"/>
      <c r="T71" s="37"/>
      <c r="U71" s="37"/>
      <c r="V71" s="37"/>
      <c r="W71" s="37"/>
      <c r="X71" s="37"/>
      <c r="Y71" s="37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</row>
    <row r="72" spans="1:86" ht="13.5" customHeight="1" x14ac:dyDescent="0.2">
      <c r="A72" s="5"/>
      <c r="B72" s="34" t="s">
        <v>70</v>
      </c>
      <c r="C72" s="34"/>
      <c r="D72" s="18"/>
      <c r="E72" s="18"/>
      <c r="F72" s="18"/>
      <c r="G72" s="18"/>
      <c r="H72" s="18"/>
      <c r="I72" s="18"/>
      <c r="J72" s="32" t="s">
        <v>47</v>
      </c>
      <c r="K72" s="18"/>
      <c r="L72" s="18"/>
      <c r="M72" s="18"/>
      <c r="N72" s="32" t="s">
        <v>48</v>
      </c>
      <c r="O72" s="18"/>
      <c r="P72" s="32"/>
      <c r="Q72" s="38"/>
      <c r="R72" s="18"/>
      <c r="S72" s="18"/>
      <c r="T72" s="32" t="s">
        <v>82</v>
      </c>
      <c r="U72" s="56"/>
      <c r="V72" s="32"/>
      <c r="W72" s="18"/>
      <c r="X72" s="18"/>
      <c r="Y72" s="18"/>
      <c r="Z72" s="2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47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</row>
    <row r="73" spans="1:86" ht="3" customHeight="1" x14ac:dyDescent="0.2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54"/>
      <c r="Q73" s="54"/>
      <c r="R73" s="54"/>
      <c r="S73" s="54"/>
      <c r="T73" s="54"/>
      <c r="U73" s="18"/>
      <c r="V73" s="18"/>
      <c r="W73" s="18"/>
      <c r="X73" s="18"/>
      <c r="Y73" s="18"/>
      <c r="Z73" s="2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</row>
    <row r="74" spans="1:86" ht="12.75" customHeight="1" x14ac:dyDescent="0.2">
      <c r="A74" s="5"/>
      <c r="B74" s="141"/>
      <c r="C74" s="142"/>
      <c r="D74" s="142"/>
      <c r="E74" s="142"/>
      <c r="F74" s="142"/>
      <c r="G74" s="142"/>
      <c r="H74" s="142"/>
      <c r="I74" s="143"/>
      <c r="J74" s="52" t="s">
        <v>43</v>
      </c>
      <c r="K74" s="65"/>
      <c r="L74" s="18"/>
      <c r="M74" s="18"/>
      <c r="N74" s="124">
        <f>IF(AE92&lt;=2,IF(AE93=1,K74/VLOOKUP(AF93,AA91:AD101,AF92),0)+IF(AE94=1,K76/VLOOKUP(AF94,AA91:AD101,AF92),0)+IF(AE95=1,K78/VLOOKUP(AF95,AA91:AD101,AF92),0))</f>
        <v>0</v>
      </c>
      <c r="O74" s="125"/>
      <c r="P74" s="126"/>
      <c r="Q74" s="18"/>
      <c r="R74" s="18"/>
      <c r="S74" s="38" t="s">
        <v>78</v>
      </c>
      <c r="T74" s="116" t="str">
        <f>IF(OR(ISTEXT(T70),K74=0,K74=""),"",T70*K74/100)</f>
        <v/>
      </c>
      <c r="U74" s="117"/>
      <c r="V74" s="117"/>
      <c r="W74" s="117"/>
      <c r="X74" s="117"/>
      <c r="Y74" s="118"/>
      <c r="Z74" s="79"/>
      <c r="AA74" s="80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</row>
    <row r="75" spans="1:86" ht="3" customHeight="1" x14ac:dyDescent="0.2">
      <c r="B75" s="18"/>
      <c r="C75" s="18"/>
      <c r="D75" s="18"/>
      <c r="E75" s="18"/>
      <c r="F75" s="18"/>
      <c r="G75" s="18"/>
      <c r="H75" s="18"/>
      <c r="I75" s="18"/>
      <c r="J75" s="38"/>
      <c r="K75" s="18"/>
      <c r="L75" s="18"/>
      <c r="M75" s="18"/>
      <c r="N75" s="127"/>
      <c r="O75" s="128"/>
      <c r="P75" s="129"/>
      <c r="Q75" s="18"/>
      <c r="R75" s="18"/>
      <c r="S75" s="18"/>
      <c r="T75" s="58"/>
      <c r="U75" s="59"/>
      <c r="V75" s="59"/>
      <c r="W75" s="59"/>
      <c r="X75" s="59"/>
      <c r="Y75" s="59"/>
      <c r="Z75" s="2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</row>
    <row r="76" spans="1:86" ht="12.75" customHeight="1" x14ac:dyDescent="0.2">
      <c r="A76" s="5"/>
      <c r="B76" s="141"/>
      <c r="C76" s="142"/>
      <c r="D76" s="142"/>
      <c r="E76" s="142"/>
      <c r="F76" s="142"/>
      <c r="G76" s="142"/>
      <c r="H76" s="142"/>
      <c r="I76" s="143"/>
      <c r="J76" s="52" t="s">
        <v>43</v>
      </c>
      <c r="K76" s="65"/>
      <c r="L76" s="18"/>
      <c r="M76" s="18"/>
      <c r="N76" s="127"/>
      <c r="O76" s="128"/>
      <c r="P76" s="129"/>
      <c r="Q76" s="18"/>
      <c r="R76" s="18"/>
      <c r="S76" s="38" t="s">
        <v>78</v>
      </c>
      <c r="T76" s="116" t="str">
        <f>IF(OR(ISTEXT(T70),K76=0,K76=""),"",T70*K76/100)</f>
        <v/>
      </c>
      <c r="U76" s="117"/>
      <c r="V76" s="117"/>
      <c r="W76" s="117"/>
      <c r="X76" s="117"/>
      <c r="Y76" s="118"/>
      <c r="Z76" s="2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</row>
    <row r="77" spans="1:86" ht="3" customHeight="1" x14ac:dyDescent="0.2">
      <c r="B77" s="18"/>
      <c r="C77" s="18"/>
      <c r="D77" s="18"/>
      <c r="E77" s="18"/>
      <c r="F77" s="18"/>
      <c r="G77" s="18"/>
      <c r="H77" s="18"/>
      <c r="I77" s="18"/>
      <c r="J77" s="38"/>
      <c r="K77" s="18"/>
      <c r="L77" s="18"/>
      <c r="M77" s="18"/>
      <c r="N77" s="127"/>
      <c r="O77" s="128"/>
      <c r="P77" s="129"/>
      <c r="Q77" s="18"/>
      <c r="R77" s="18"/>
      <c r="S77" s="18"/>
      <c r="T77" s="58"/>
      <c r="U77" s="59"/>
      <c r="V77" s="59"/>
      <c r="W77" s="59"/>
      <c r="X77" s="59"/>
      <c r="Y77" s="59"/>
      <c r="Z77" s="2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</row>
    <row r="78" spans="1:86" ht="12.75" customHeight="1" x14ac:dyDescent="0.2">
      <c r="A78" s="5"/>
      <c r="B78" s="141"/>
      <c r="C78" s="142"/>
      <c r="D78" s="142"/>
      <c r="E78" s="142"/>
      <c r="F78" s="142"/>
      <c r="G78" s="142"/>
      <c r="H78" s="142"/>
      <c r="I78" s="143"/>
      <c r="J78" s="52" t="s">
        <v>43</v>
      </c>
      <c r="K78" s="65"/>
      <c r="L78" s="18"/>
      <c r="M78" s="18"/>
      <c r="N78" s="130"/>
      <c r="O78" s="131"/>
      <c r="P78" s="132"/>
      <c r="Q78" s="18"/>
      <c r="R78" s="18"/>
      <c r="S78" s="38" t="s">
        <v>78</v>
      </c>
      <c r="T78" s="116" t="str">
        <f>IF(OR(ISTEXT(T70),K78=0,K78=""),"",T70*K78/100)</f>
        <v/>
      </c>
      <c r="U78" s="117"/>
      <c r="V78" s="117"/>
      <c r="W78" s="117"/>
      <c r="X78" s="117"/>
      <c r="Y78" s="118"/>
      <c r="Z78" s="2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</row>
    <row r="79" spans="1:86" ht="6" customHeight="1" x14ac:dyDescent="0.2">
      <c r="A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2"/>
      <c r="AA79" s="2"/>
      <c r="AB79" s="2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</row>
    <row r="80" spans="1:86" ht="15" customHeight="1" x14ac:dyDescent="0.2">
      <c r="A80" s="6" t="s">
        <v>84</v>
      </c>
      <c r="B80" s="6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2"/>
      <c r="AA80" s="2"/>
      <c r="AB80" s="2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</row>
    <row r="81" spans="1:86" ht="3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2"/>
      <c r="AA81" s="2"/>
      <c r="AB81" s="2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</row>
    <row r="82" spans="1:86" ht="12" customHeight="1" x14ac:dyDescent="0.2">
      <c r="A82" s="4" t="s">
        <v>71</v>
      </c>
      <c r="Z82" s="2"/>
      <c r="AA82" s="2"/>
      <c r="AB82" s="2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</row>
    <row r="83" spans="1:86" ht="3" customHeight="1" x14ac:dyDescent="0.2">
      <c r="Z83" s="2"/>
      <c r="AA83" s="2"/>
      <c r="AB83" s="2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</row>
    <row r="84" spans="1:86" ht="12.75" customHeight="1" x14ac:dyDescent="0.2">
      <c r="A84" s="66" t="s">
        <v>32</v>
      </c>
      <c r="B84" s="67"/>
      <c r="C84" s="67"/>
      <c r="D84" s="84"/>
      <c r="E84" s="84"/>
      <c r="F84" s="84"/>
      <c r="G84" s="84"/>
      <c r="H84" s="84"/>
      <c r="I84" s="84"/>
      <c r="J84" s="85"/>
      <c r="K84" s="86"/>
      <c r="L84" s="84"/>
      <c r="M84" s="84"/>
      <c r="N84" s="84"/>
      <c r="O84" s="85"/>
      <c r="P84" s="86"/>
      <c r="Q84" s="84"/>
      <c r="R84" s="84"/>
      <c r="S84" s="84"/>
      <c r="T84" s="84"/>
      <c r="U84" s="84"/>
      <c r="V84" s="84"/>
      <c r="W84" s="84"/>
      <c r="X84" s="84"/>
      <c r="Y84" s="85"/>
      <c r="Z84" s="2"/>
      <c r="AA84" s="2"/>
      <c r="AB84" s="2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</row>
    <row r="85" spans="1:86" ht="12.75" customHeight="1" x14ac:dyDescent="0.2">
      <c r="A85" s="87"/>
      <c r="B85" s="88"/>
      <c r="C85" s="88"/>
      <c r="D85" s="88"/>
      <c r="E85" s="88"/>
      <c r="F85" s="88"/>
      <c r="G85" s="88"/>
      <c r="H85" s="88"/>
      <c r="I85" s="88"/>
      <c r="J85" s="89"/>
      <c r="K85" s="87"/>
      <c r="L85" s="88"/>
      <c r="M85" s="88"/>
      <c r="N85" s="88"/>
      <c r="O85" s="89"/>
      <c r="P85" s="87"/>
      <c r="Q85" s="88"/>
      <c r="R85" s="88"/>
      <c r="S85" s="88"/>
      <c r="T85" s="88"/>
      <c r="U85" s="88"/>
      <c r="V85" s="88"/>
      <c r="W85" s="88"/>
      <c r="X85" s="88"/>
      <c r="Y85" s="89"/>
      <c r="Z85" s="2"/>
      <c r="AA85" s="2"/>
      <c r="AB85" s="2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</row>
    <row r="86" spans="1:86" ht="12.75" customHeight="1" x14ac:dyDescent="0.2">
      <c r="A86" s="68" t="s">
        <v>22</v>
      </c>
      <c r="B86" s="69"/>
      <c r="C86" s="69"/>
      <c r="D86" s="69"/>
      <c r="E86" s="69"/>
      <c r="F86" s="69"/>
      <c r="G86" s="69"/>
      <c r="H86" s="69"/>
      <c r="I86" s="69"/>
      <c r="J86" s="70"/>
      <c r="K86" s="68" t="s">
        <v>23</v>
      </c>
      <c r="L86" s="69"/>
      <c r="M86" s="69"/>
      <c r="N86" s="69"/>
      <c r="O86" s="70"/>
      <c r="P86" s="68" t="s">
        <v>24</v>
      </c>
      <c r="Q86" s="69"/>
      <c r="R86" s="69"/>
      <c r="S86" s="69"/>
      <c r="T86" s="69"/>
      <c r="U86" s="69"/>
      <c r="V86" s="69"/>
      <c r="W86" s="69"/>
      <c r="X86" s="69"/>
      <c r="Y86" s="70"/>
      <c r="Z86" s="2"/>
      <c r="AA86" s="2"/>
      <c r="AB86" s="2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</row>
    <row r="87" spans="1:86" ht="6" customHeight="1" x14ac:dyDescent="0.2">
      <c r="Z87" s="2"/>
      <c r="AA87" s="2"/>
      <c r="AB87" s="2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</row>
    <row r="88" spans="1:86" ht="12.75" customHeight="1" x14ac:dyDescent="0.2">
      <c r="A88" s="71" t="s">
        <v>31</v>
      </c>
      <c r="B88" s="67"/>
      <c r="C88" s="84"/>
      <c r="D88" s="84"/>
      <c r="E88" s="84"/>
      <c r="F88" s="84"/>
      <c r="G88" s="84"/>
      <c r="H88" s="84"/>
      <c r="I88" s="84"/>
      <c r="J88" s="85"/>
      <c r="K88" s="86"/>
      <c r="L88" s="84"/>
      <c r="M88" s="84"/>
      <c r="N88" s="84"/>
      <c r="O88" s="85"/>
      <c r="P88" s="86"/>
      <c r="Q88" s="84"/>
      <c r="R88" s="84"/>
      <c r="S88" s="84"/>
      <c r="T88" s="84"/>
      <c r="U88" s="84"/>
      <c r="V88" s="84"/>
      <c r="W88" s="84"/>
      <c r="X88" s="84"/>
      <c r="Y88" s="85"/>
      <c r="Z88" s="2"/>
      <c r="AA88" s="2"/>
      <c r="AB88" s="2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</row>
    <row r="89" spans="1:86" ht="12.75" customHeight="1" x14ac:dyDescent="0.2">
      <c r="A89" s="90"/>
      <c r="B89" s="91"/>
      <c r="C89" s="91"/>
      <c r="D89" s="91"/>
      <c r="E89" s="91"/>
      <c r="F89" s="91"/>
      <c r="G89" s="91"/>
      <c r="H89" s="91"/>
      <c r="I89" s="91"/>
      <c r="J89" s="92"/>
      <c r="K89" s="90"/>
      <c r="L89" s="91"/>
      <c r="M89" s="91"/>
      <c r="N89" s="91"/>
      <c r="O89" s="92"/>
      <c r="P89" s="90"/>
      <c r="Q89" s="91"/>
      <c r="R89" s="91"/>
      <c r="S89" s="91"/>
      <c r="T89" s="91"/>
      <c r="U89" s="91"/>
      <c r="V89" s="91"/>
      <c r="W89" s="91"/>
      <c r="X89" s="91"/>
      <c r="Y89" s="92"/>
      <c r="Z89" s="2"/>
      <c r="AA89" s="2"/>
      <c r="AB89" s="2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</row>
    <row r="90" spans="1:86" ht="12.75" customHeight="1" x14ac:dyDescent="0.2">
      <c r="A90" s="68" t="s">
        <v>33</v>
      </c>
      <c r="B90" s="69"/>
      <c r="C90" s="69"/>
      <c r="D90" s="69"/>
      <c r="E90" s="69"/>
      <c r="F90" s="69"/>
      <c r="G90" s="69"/>
      <c r="H90" s="69"/>
      <c r="I90" s="69"/>
      <c r="J90" s="70"/>
      <c r="K90" s="68" t="s">
        <v>23</v>
      </c>
      <c r="L90" s="69"/>
      <c r="M90" s="69"/>
      <c r="N90" s="69"/>
      <c r="O90" s="70"/>
      <c r="P90" s="68" t="s">
        <v>24</v>
      </c>
      <c r="Q90" s="69"/>
      <c r="R90" s="69"/>
      <c r="S90" s="69"/>
      <c r="T90" s="69"/>
      <c r="U90" s="69"/>
      <c r="V90" s="69"/>
      <c r="W90" s="69"/>
      <c r="X90" s="69"/>
      <c r="Y90" s="83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</row>
    <row r="91" spans="1:86" s="2" customFormat="1" ht="12.75" customHeight="1" x14ac:dyDescent="0.2"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26"/>
      <c r="AM91" s="26"/>
    </row>
    <row r="92" spans="1:86" s="2" customFormat="1" ht="12.75" customHeight="1" x14ac:dyDescent="0.2">
      <c r="Y92" s="3"/>
      <c r="Z92" s="3">
        <v>35</v>
      </c>
      <c r="AA92" s="3">
        <v>1</v>
      </c>
      <c r="AB92" s="3" t="s">
        <v>34</v>
      </c>
      <c r="AC92" s="81">
        <v>15</v>
      </c>
      <c r="AD92" s="81">
        <v>15</v>
      </c>
      <c r="AE92" s="81">
        <f>IF(F19="x",1,IF(I19="x",2,IF(Q19="x",3,0)))</f>
        <v>0</v>
      </c>
      <c r="AF92" s="81">
        <f>AE92+2</f>
        <v>2</v>
      </c>
      <c r="AG92" s="81"/>
      <c r="AH92" s="81"/>
      <c r="AI92" s="3"/>
      <c r="AJ92" s="3"/>
      <c r="AK92" s="3"/>
      <c r="AL92" s="26"/>
      <c r="AM92" s="26"/>
    </row>
    <row r="93" spans="1:86" s="2" customFormat="1" ht="12.75" customHeight="1" x14ac:dyDescent="0.2">
      <c r="Y93" s="3"/>
      <c r="Z93" s="3">
        <v>36</v>
      </c>
      <c r="AA93" s="3">
        <v>2</v>
      </c>
      <c r="AB93" s="3" t="s">
        <v>35</v>
      </c>
      <c r="AC93" s="81">
        <v>50</v>
      </c>
      <c r="AD93" s="81">
        <v>1</v>
      </c>
      <c r="AE93" s="81">
        <f>IF(B74="",0,1)</f>
        <v>0</v>
      </c>
      <c r="AF93" s="81">
        <f>IF(B74=$AB$92,1,IF(B74=$AB$93,2,IF(B74=$AB$94,3,IF(B74=$AB$95,4,IF(B74=$AB$96,5,IF(B74=$AB$97,6,IF(B74=$AB$98,7,IF(B74=$AB$99,8,IF(B74=$AB$100,9,IF(B74=$AB$101,10,0))))))))))</f>
        <v>0</v>
      </c>
      <c r="AG93" s="81"/>
      <c r="AH93" s="81"/>
      <c r="AI93" s="3"/>
      <c r="AJ93" s="3"/>
      <c r="AK93" s="3"/>
      <c r="AL93" s="26"/>
      <c r="AM93" s="26"/>
      <c r="AN93" s="26"/>
      <c r="AO93" s="26"/>
      <c r="AP93" s="26"/>
    </row>
    <row r="94" spans="1:86" s="2" customFormat="1" ht="12.75" customHeight="1" x14ac:dyDescent="0.2">
      <c r="Y94" s="3"/>
      <c r="Z94" s="3">
        <v>37</v>
      </c>
      <c r="AA94" s="3">
        <v>3</v>
      </c>
      <c r="AB94" s="3" t="s">
        <v>36</v>
      </c>
      <c r="AC94" s="81">
        <v>50</v>
      </c>
      <c r="AD94" s="81">
        <v>15</v>
      </c>
      <c r="AE94" s="81">
        <f>IF(B76="",0,1)</f>
        <v>0</v>
      </c>
      <c r="AF94" s="81">
        <f>IF(B76=$AB$92,1,IF(B76=$AB$93,2,IF(B76=$AB$94,3,IF(B76=$AB$95,4,IF(B76=$AB$96,5,IF(B76=$AB$97,6,IF(B76=$AB$98,7,IF(B76=$AB$99,8,IF(B76=$AB$100,9,IF(B76=$AB$101,10,0))))))))))</f>
        <v>0</v>
      </c>
      <c r="AG94" s="81"/>
      <c r="AH94" s="81"/>
      <c r="AI94" s="3"/>
      <c r="AJ94" s="3"/>
      <c r="AK94" s="3"/>
      <c r="AL94" s="26"/>
      <c r="AM94" s="26"/>
      <c r="AN94" s="26"/>
      <c r="AO94" s="26"/>
      <c r="AP94" s="26"/>
    </row>
    <row r="95" spans="1:86" s="2" customFormat="1" ht="12.75" customHeight="1" x14ac:dyDescent="0.2">
      <c r="Y95" s="3"/>
      <c r="Z95" s="3">
        <v>38</v>
      </c>
      <c r="AA95" s="3">
        <v>4</v>
      </c>
      <c r="AB95" s="3" t="s">
        <v>58</v>
      </c>
      <c r="AC95" s="81">
        <v>50</v>
      </c>
      <c r="AD95" s="81">
        <v>15</v>
      </c>
      <c r="AE95" s="81">
        <f>IF(B78="",0,1)</f>
        <v>0</v>
      </c>
      <c r="AF95" s="81">
        <f>IF(B78=$AB$92,1,IF(B78=$AB$93,2,IF(B78=$AB$94,3,IF(B78=$AB$95,4,IF(B78=$AB$96,5,IF(B78=$AB$97,6,IF(B78=$AB$98,7,IF(B78=$AB$99,8,IF(B78=$AB$100,9,IF(B78=$AB$101,10,0))))))))))</f>
        <v>0</v>
      </c>
      <c r="AG95" s="82"/>
      <c r="AH95" s="82"/>
      <c r="AI95" s="3"/>
      <c r="AJ95" s="3"/>
      <c r="AK95" s="3"/>
      <c r="AL95" s="26"/>
      <c r="AM95" s="26"/>
      <c r="AN95" s="26"/>
      <c r="AO95" s="26"/>
      <c r="AP95" s="26"/>
    </row>
    <row r="96" spans="1:86" s="2" customFormat="1" ht="12.75" customHeight="1" x14ac:dyDescent="0.2">
      <c r="Y96" s="3"/>
      <c r="Z96" s="3">
        <v>39</v>
      </c>
      <c r="AA96" s="3">
        <v>5</v>
      </c>
      <c r="AB96" s="3" t="s">
        <v>37</v>
      </c>
      <c r="AC96" s="81">
        <v>50</v>
      </c>
      <c r="AD96" s="81">
        <v>25</v>
      </c>
      <c r="AE96" s="81"/>
      <c r="AF96" s="81"/>
      <c r="AG96" s="81"/>
      <c r="AH96" s="81"/>
      <c r="AI96" s="3"/>
      <c r="AJ96" s="3"/>
      <c r="AK96" s="3"/>
      <c r="AL96" s="26"/>
      <c r="AM96" s="26"/>
      <c r="AN96" s="26"/>
      <c r="AO96" s="26"/>
      <c r="AP96" s="26"/>
    </row>
    <row r="97" spans="25:42" s="2" customFormat="1" ht="12.75" customHeight="1" x14ac:dyDescent="0.2">
      <c r="Y97" s="3"/>
      <c r="Z97" s="3">
        <v>40</v>
      </c>
      <c r="AA97" s="3">
        <v>6</v>
      </c>
      <c r="AB97" s="3" t="s">
        <v>38</v>
      </c>
      <c r="AC97" s="81">
        <v>50</v>
      </c>
      <c r="AD97" s="81">
        <v>15</v>
      </c>
      <c r="AE97" s="81"/>
      <c r="AF97" s="3"/>
      <c r="AG97" s="81"/>
      <c r="AH97" s="81"/>
      <c r="AI97" s="3"/>
      <c r="AJ97" s="3"/>
      <c r="AK97" s="3"/>
      <c r="AL97" s="26"/>
      <c r="AM97" s="26"/>
      <c r="AN97" s="26"/>
      <c r="AO97" s="26"/>
      <c r="AP97" s="26"/>
    </row>
    <row r="98" spans="25:42" s="2" customFormat="1" ht="12.75" customHeight="1" x14ac:dyDescent="0.2">
      <c r="Y98" s="3"/>
      <c r="Z98" s="3">
        <v>41</v>
      </c>
      <c r="AA98" s="3">
        <v>7</v>
      </c>
      <c r="AB98" s="3" t="s">
        <v>39</v>
      </c>
      <c r="AC98" s="81">
        <v>50</v>
      </c>
      <c r="AD98" s="81">
        <v>15</v>
      </c>
      <c r="AE98" s="81"/>
      <c r="AF98" s="81"/>
      <c r="AG98" s="81"/>
      <c r="AH98" s="81"/>
      <c r="AI98" s="3"/>
      <c r="AJ98" s="3"/>
      <c r="AK98" s="3"/>
      <c r="AL98" s="26"/>
      <c r="AM98" s="26"/>
      <c r="AN98" s="26"/>
      <c r="AO98" s="26"/>
      <c r="AP98" s="26"/>
    </row>
    <row r="99" spans="25:42" s="2" customFormat="1" ht="12.75" customHeight="1" x14ac:dyDescent="0.2">
      <c r="Y99" s="3"/>
      <c r="Z99" s="3">
        <v>42</v>
      </c>
      <c r="AA99" s="44">
        <v>8</v>
      </c>
      <c r="AB99" s="3" t="s">
        <v>54</v>
      </c>
      <c r="AC99" s="81">
        <v>50</v>
      </c>
      <c r="AD99" s="81">
        <v>50</v>
      </c>
      <c r="AE99" s="81"/>
      <c r="AF99" s="81"/>
      <c r="AG99" s="81"/>
      <c r="AH99" s="81"/>
      <c r="AI99" s="3"/>
      <c r="AJ99" s="3"/>
      <c r="AK99" s="3"/>
      <c r="AL99" s="26"/>
      <c r="AM99" s="26"/>
      <c r="AN99" s="26"/>
      <c r="AO99" s="26"/>
      <c r="AP99" s="26"/>
    </row>
    <row r="100" spans="25:42" s="2" customFormat="1" ht="12.75" customHeight="1" x14ac:dyDescent="0.2">
      <c r="Y100" s="3"/>
      <c r="Z100" s="3"/>
      <c r="AA100" s="44">
        <v>9</v>
      </c>
      <c r="AB100" s="3" t="s">
        <v>55</v>
      </c>
      <c r="AC100" s="81">
        <v>40</v>
      </c>
      <c r="AD100" s="81">
        <v>40</v>
      </c>
      <c r="AE100" s="81"/>
      <c r="AF100" s="81"/>
      <c r="AG100" s="81"/>
      <c r="AH100" s="81"/>
      <c r="AI100" s="3"/>
      <c r="AJ100" s="3"/>
      <c r="AK100" s="3"/>
      <c r="AL100" s="26"/>
      <c r="AM100" s="26"/>
      <c r="AN100" s="26"/>
      <c r="AO100" s="26"/>
      <c r="AP100" s="26"/>
    </row>
    <row r="101" spans="25:42" s="2" customFormat="1" ht="12.75" customHeight="1" x14ac:dyDescent="0.2">
      <c r="Y101" s="3"/>
      <c r="Z101" s="3"/>
      <c r="AA101" s="44">
        <v>10</v>
      </c>
      <c r="AB101" s="3" t="s">
        <v>93</v>
      </c>
      <c r="AC101" s="81">
        <v>50</v>
      </c>
      <c r="AD101" s="81">
        <v>50</v>
      </c>
      <c r="AE101" s="81"/>
      <c r="AF101" s="81"/>
      <c r="AG101" s="81"/>
      <c r="AH101" s="81"/>
      <c r="AI101" s="3"/>
      <c r="AJ101" s="3"/>
      <c r="AK101" s="3"/>
      <c r="AL101" s="26"/>
      <c r="AM101" s="26"/>
    </row>
    <row r="102" spans="25:42" s="2" customFormat="1" ht="12.75" customHeight="1" x14ac:dyDescent="0.2">
      <c r="Y102" s="3"/>
      <c r="Z102" s="3"/>
      <c r="AA102" s="3"/>
      <c r="AB102" s="3"/>
      <c r="AC102" s="81"/>
      <c r="AD102" s="81"/>
      <c r="AE102" s="81"/>
      <c r="AF102" s="81"/>
      <c r="AG102" s="81"/>
      <c r="AH102" s="81"/>
      <c r="AI102" s="3"/>
      <c r="AJ102" s="3"/>
      <c r="AK102" s="3"/>
      <c r="AL102" s="26"/>
      <c r="AM102" s="26"/>
    </row>
    <row r="103" spans="25:42" s="2" customFormat="1" ht="12.75" customHeight="1" x14ac:dyDescent="0.2">
      <c r="Y103" s="3"/>
      <c r="Z103" s="3"/>
      <c r="AA103" s="3"/>
      <c r="AB103" s="3"/>
      <c r="AC103" s="3"/>
      <c r="AD103" s="3"/>
      <c r="AE103" s="81"/>
      <c r="AF103" s="81"/>
      <c r="AG103" s="81"/>
      <c r="AH103" s="81"/>
      <c r="AI103" s="3"/>
      <c r="AJ103" s="3"/>
      <c r="AK103" s="3"/>
      <c r="AL103" s="26"/>
      <c r="AM103" s="26"/>
    </row>
    <row r="104" spans="25:42" s="2" customFormat="1" ht="12.75" customHeight="1" x14ac:dyDescent="0.2"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26"/>
      <c r="AM104" s="26"/>
    </row>
    <row r="105" spans="25:42" s="2" customFormat="1" ht="12.75" customHeight="1" x14ac:dyDescent="0.2"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26"/>
      <c r="AM105" s="26"/>
    </row>
    <row r="106" spans="25:42" s="2" customFormat="1" ht="12.75" customHeight="1" x14ac:dyDescent="0.2"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</row>
    <row r="107" spans="25:42" s="2" customFormat="1" ht="12.75" customHeight="1" x14ac:dyDescent="0.2"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</row>
    <row r="108" spans="25:42" s="2" customFormat="1" ht="12.75" customHeight="1" x14ac:dyDescent="0.2"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</row>
    <row r="109" spans="25:42" s="2" customFormat="1" ht="12.75" customHeight="1" x14ac:dyDescent="0.2"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</row>
    <row r="110" spans="25:42" s="2" customFormat="1" ht="12.75" customHeight="1" x14ac:dyDescent="0.2"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</row>
    <row r="111" spans="25:42" s="2" customFormat="1" ht="12.75" customHeight="1" x14ac:dyDescent="0.2">
      <c r="AA111" s="26"/>
      <c r="AB111" s="26"/>
      <c r="AC111" s="26"/>
      <c r="AD111" s="26"/>
      <c r="AE111" s="26"/>
    </row>
    <row r="112" spans="25:42" s="2" customFormat="1" ht="12.75" customHeight="1" x14ac:dyDescent="0.2"/>
    <row r="113" spans="30:34" s="2" customFormat="1" ht="12.75" customHeight="1" x14ac:dyDescent="0.2"/>
    <row r="114" spans="30:34" s="2" customFormat="1" ht="12.75" customHeight="1" x14ac:dyDescent="0.2">
      <c r="AG114" s="33"/>
      <c r="AH114" s="26"/>
    </row>
    <row r="115" spans="30:34" s="2" customFormat="1" ht="12.75" customHeight="1" x14ac:dyDescent="0.2">
      <c r="AD115" s="26"/>
      <c r="AE115" s="26"/>
      <c r="AF115" s="26"/>
      <c r="AG115" s="26"/>
      <c r="AH115" s="26"/>
    </row>
    <row r="116" spans="30:34" s="2" customFormat="1" ht="12.75" customHeight="1" x14ac:dyDescent="0.2">
      <c r="AD116" s="26"/>
      <c r="AE116" s="26"/>
      <c r="AF116" s="26"/>
      <c r="AG116" s="26"/>
      <c r="AH116" s="26"/>
    </row>
    <row r="117" spans="30:34" s="2" customFormat="1" ht="12.75" customHeight="1" x14ac:dyDescent="0.2">
      <c r="AG117" s="33"/>
      <c r="AH117" s="26"/>
    </row>
    <row r="118" spans="30:34" s="2" customFormat="1" ht="12.75" customHeight="1" x14ac:dyDescent="0.2">
      <c r="AG118" s="33"/>
      <c r="AH118" s="26"/>
    </row>
    <row r="119" spans="30:34" s="2" customFormat="1" ht="12.75" customHeight="1" x14ac:dyDescent="0.2"/>
    <row r="120" spans="30:34" s="2" customFormat="1" ht="12.75" customHeight="1" x14ac:dyDescent="0.2"/>
    <row r="121" spans="30:34" s="2" customFormat="1" ht="12.75" customHeight="1" x14ac:dyDescent="0.2"/>
    <row r="122" spans="30:34" s="2" customFormat="1" ht="12.75" customHeight="1" x14ac:dyDescent="0.2"/>
    <row r="123" spans="30:34" s="2" customFormat="1" ht="12.75" customHeight="1" x14ac:dyDescent="0.2"/>
    <row r="124" spans="30:34" s="2" customFormat="1" ht="12.75" customHeight="1" x14ac:dyDescent="0.2"/>
    <row r="125" spans="30:34" s="2" customFormat="1" ht="12.75" customHeight="1" x14ac:dyDescent="0.2"/>
    <row r="126" spans="30:34" s="2" customFormat="1" x14ac:dyDescent="0.2"/>
    <row r="127" spans="30:34" s="2" customFormat="1" x14ac:dyDescent="0.2"/>
    <row r="128" spans="30:34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</sheetData>
  <mergeCells count="38">
    <mergeCell ref="B78:I78"/>
    <mergeCell ref="T78:Y78"/>
    <mergeCell ref="T64:Y64"/>
    <mergeCell ref="U66:Y66"/>
    <mergeCell ref="T68:Y68"/>
    <mergeCell ref="B69:K69"/>
    <mergeCell ref="T70:Y70"/>
    <mergeCell ref="B74:I74"/>
    <mergeCell ref="N74:P78"/>
    <mergeCell ref="T74:Y74"/>
    <mergeCell ref="B76:I76"/>
    <mergeCell ref="T76:Y76"/>
    <mergeCell ref="B55:I56"/>
    <mergeCell ref="J56:Y56"/>
    <mergeCell ref="O58:R58"/>
    <mergeCell ref="T58:Y58"/>
    <mergeCell ref="T60:Y60"/>
    <mergeCell ref="A1:Y2"/>
    <mergeCell ref="J7:Y7"/>
    <mergeCell ref="J9:Y9"/>
    <mergeCell ref="J11:Y11"/>
    <mergeCell ref="J13:Y13"/>
    <mergeCell ref="J17:N17"/>
    <mergeCell ref="P17:Y17"/>
    <mergeCell ref="K88:O89"/>
    <mergeCell ref="P88:Y89"/>
    <mergeCell ref="C88:J88"/>
    <mergeCell ref="A89:J89"/>
    <mergeCell ref="P84:Y85"/>
    <mergeCell ref="K84:O85"/>
    <mergeCell ref="A85:J85"/>
    <mergeCell ref="D84:J84"/>
    <mergeCell ref="T62:Y62"/>
    <mergeCell ref="B26:Y26"/>
    <mergeCell ref="D32:Y33"/>
    <mergeCell ref="D35:Y37"/>
    <mergeCell ref="T41:U41"/>
    <mergeCell ref="D50:Y51"/>
  </mergeCells>
  <dataValidations disablePrompts="1" count="5">
    <dataValidation type="date" allowBlank="1" showInputMessage="1" showErrorMessage="1" sqref="O58:R58" xr:uid="{00000000-0002-0000-0100-000001000000}">
      <formula1>1</formula1>
      <formula2>109939</formula2>
    </dataValidation>
    <dataValidation type="list" allowBlank="1" showInputMessage="1" showErrorMessage="1" sqref="L39 P39 N39" xr:uid="{00000000-0002-0000-0100-000003000000}">
      <formula1>$Z$91:$Z$99</formula1>
    </dataValidation>
    <dataValidation type="list" allowBlank="1" showInputMessage="1" showErrorMessage="1" sqref="F79" xr:uid="{00000000-0002-0000-0100-000002000000}">
      <formula1>$Z$90:$Z$90</formula1>
    </dataValidation>
    <dataValidation type="list" allowBlank="1" showInputMessage="1" showErrorMessage="1" sqref="P22" xr:uid="{00000000-0002-0000-0100-000004000000}">
      <formula1>$AA$91:$AA$101</formula1>
    </dataValidation>
    <dataValidation type="list" allowBlank="1" showInputMessage="1" showErrorMessage="1" sqref="B78:I78 B76:I76 B74:I74" xr:uid="{00000000-0002-0000-0100-000000000000}">
      <formula1>$AB$91:$AB$101</formula1>
    </dataValidation>
  </dataValidations>
  <pageMargins left="0.70866141732283472" right="0.31496062992125984" top="0.39370078740157483" bottom="0.15748031496062992" header="0.19685039370078741" footer="0.15748031496062992"/>
  <pageSetup paperSize="9" orientation="portrait" r:id="rId1"/>
  <headerFooter>
    <oddHeader>&amp;L&amp;8Anlage zur Regelung C-1810/12 des BMVg, Stand 03.2022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GEG-Nachweis-Beispiel</vt:lpstr>
      <vt:lpstr>GEG-Nachweis-Blanko</vt:lpstr>
      <vt:lpstr>'GEG-Nachweis-Beispiel'!Druckbereich</vt:lpstr>
      <vt:lpstr>'GEG-Nachweis-Blanko'!Druckbereich</vt:lpstr>
    </vt:vector>
  </TitlesOfParts>
  <Company>BLB-NRW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Barnick Julian (BLB MS)</dc:creator>
  <cp:lastModifiedBy>Barnick Julian (BLB MS)</cp:lastModifiedBy>
  <cp:lastPrinted>2021-12-07T12:44:54Z</cp:lastPrinted>
  <dcterms:created xsi:type="dcterms:W3CDTF">2021-03-04T06:08:24Z</dcterms:created>
  <dcterms:modified xsi:type="dcterms:W3CDTF">2022-03-10T09:07:19Z</dcterms:modified>
</cp:coreProperties>
</file>